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sorg.sharepoint.com/sites/tacc/Shared Documents/TAC, LLC/Accredited Programs/00-Templates/Fellow Schedules Forms/2025/Locked/"/>
    </mc:Choice>
  </mc:AlternateContent>
  <xr:revisionPtr revIDLastSave="654" documentId="8_{A6E3BC97-5813-443E-8F1C-557D4644A385}" xr6:coauthVersionLast="47" xr6:coauthVersionMax="47" xr10:uidLastSave="{ABD022DD-AAD6-47BB-A166-B986D95771AF}"/>
  <bookViews>
    <workbookView xWindow="-108" yWindow="-108" windowWidth="23256" windowHeight="13896" activeTab="1" xr2:uid="{2FCB2A99-C5D8-40D7-BA1B-009CE9ED92E4}"/>
  </bookViews>
  <sheets>
    <sheet name="Overview" sheetId="2" r:id="rId1"/>
    <sheet name="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30" i="2"/>
  <c r="B29" i="2"/>
  <c r="B28" i="2"/>
  <c r="B27" i="2"/>
  <c r="B26" i="2"/>
  <c r="B25" i="2"/>
  <c r="B24" i="2"/>
  <c r="B23" i="2"/>
  <c r="B22" i="2"/>
  <c r="B21" i="2"/>
  <c r="B20" i="2"/>
  <c r="B19" i="2"/>
  <c r="A2" i="1"/>
  <c r="F2" i="1" s="1"/>
  <c r="K2" i="1" s="1"/>
  <c r="P2" i="1" s="1"/>
  <c r="U2" i="1" s="1"/>
  <c r="Z2" i="1" s="1"/>
  <c r="AA8" i="1" s="1"/>
  <c r="G34" i="1" l="1"/>
  <c r="H34" i="1" s="1"/>
  <c r="Q34" i="1"/>
  <c r="R34" i="1" s="1"/>
  <c r="AA14" i="1"/>
  <c r="AE2" i="1"/>
  <c r="AA28" i="1"/>
  <c r="AA23" i="1"/>
  <c r="AA15" i="1"/>
  <c r="AA30" i="1"/>
  <c r="AA6" i="1"/>
  <c r="AA21" i="1"/>
  <c r="AA20" i="1"/>
  <c r="AA5" i="1"/>
  <c r="AA11" i="1"/>
  <c r="AA34" i="1"/>
  <c r="AA26" i="1"/>
  <c r="AA18" i="1"/>
  <c r="AA10" i="1"/>
  <c r="AA31" i="1"/>
  <c r="AA7" i="1"/>
  <c r="AA22" i="1"/>
  <c r="AA29" i="1"/>
  <c r="AA4" i="1"/>
  <c r="AA27" i="1"/>
  <c r="AA33" i="1"/>
  <c r="AA25" i="1"/>
  <c r="AA17" i="1"/>
  <c r="AA9" i="1"/>
  <c r="AA13" i="1"/>
  <c r="AA12" i="1"/>
  <c r="AA19" i="1"/>
  <c r="AA32" i="1"/>
  <c r="AA24" i="1"/>
  <c r="AA16" i="1"/>
  <c r="AJ2" i="1" l="1"/>
  <c r="AF32" i="1"/>
  <c r="AG32" i="1" s="1"/>
  <c r="AF33" i="1"/>
  <c r="AG33" i="1" s="1"/>
  <c r="AF34" i="1"/>
  <c r="AG34" i="1" s="1"/>
  <c r="AO2" i="1" l="1"/>
  <c r="AP25" i="1" s="1"/>
  <c r="AQ25" i="1" s="1"/>
  <c r="AK32" i="1"/>
  <c r="AL32" i="1" s="1"/>
  <c r="BH37" i="1"/>
  <c r="BG37" i="1"/>
  <c r="BH36" i="1"/>
  <c r="F30" i="2" s="1"/>
  <c r="BG36" i="1"/>
  <c r="D30" i="2" s="1"/>
  <c r="BH35" i="1"/>
  <c r="E30" i="2" s="1"/>
  <c r="BG35" i="1"/>
  <c r="C30" i="2" s="1"/>
  <c r="BH3" i="1"/>
  <c r="BG3" i="1"/>
  <c r="BC37" i="1"/>
  <c r="BB37" i="1"/>
  <c r="BC36" i="1"/>
  <c r="F29" i="2" s="1"/>
  <c r="BB36" i="1"/>
  <c r="D29" i="2" s="1"/>
  <c r="BC35" i="1"/>
  <c r="E29" i="2" s="1"/>
  <c r="BB35" i="1"/>
  <c r="C29" i="2" s="1"/>
  <c r="BC3" i="1"/>
  <c r="BB3" i="1"/>
  <c r="AX37" i="1"/>
  <c r="AW37" i="1"/>
  <c r="AX36" i="1"/>
  <c r="F28" i="2" s="1"/>
  <c r="AW36" i="1"/>
  <c r="D28" i="2" s="1"/>
  <c r="AX35" i="1"/>
  <c r="E28" i="2" s="1"/>
  <c r="AW35" i="1"/>
  <c r="C28" i="2" s="1"/>
  <c r="AX3" i="1"/>
  <c r="AW3" i="1"/>
  <c r="AS37" i="1"/>
  <c r="AR37" i="1"/>
  <c r="AS36" i="1"/>
  <c r="F27" i="2" s="1"/>
  <c r="AR36" i="1"/>
  <c r="D27" i="2" s="1"/>
  <c r="AS35" i="1"/>
  <c r="E27" i="2" s="1"/>
  <c r="AR35" i="1"/>
  <c r="C27" i="2" s="1"/>
  <c r="AP31" i="1"/>
  <c r="AQ31" i="1" s="1"/>
  <c r="AP30" i="1"/>
  <c r="AQ30" i="1" s="1"/>
  <c r="AP29" i="1"/>
  <c r="AQ29" i="1" s="1"/>
  <c r="AP28" i="1"/>
  <c r="AQ28" i="1" s="1"/>
  <c r="AP27" i="1"/>
  <c r="AQ27" i="1" s="1"/>
  <c r="AP22" i="1"/>
  <c r="AQ22" i="1" s="1"/>
  <c r="AP21" i="1"/>
  <c r="AQ21" i="1" s="1"/>
  <c r="AP20" i="1"/>
  <c r="AQ20" i="1" s="1"/>
  <c r="AP19" i="1"/>
  <c r="AQ19" i="1" s="1"/>
  <c r="AP18" i="1"/>
  <c r="AQ18" i="1" s="1"/>
  <c r="AP17" i="1"/>
  <c r="AQ17" i="1" s="1"/>
  <c r="AP16" i="1"/>
  <c r="AQ16" i="1" s="1"/>
  <c r="AP15" i="1"/>
  <c r="AQ15" i="1" s="1"/>
  <c r="AP14" i="1"/>
  <c r="AQ14" i="1" s="1"/>
  <c r="AP11" i="1"/>
  <c r="AQ11" i="1" s="1"/>
  <c r="AP8" i="1"/>
  <c r="AQ8" i="1" s="1"/>
  <c r="AP7" i="1"/>
  <c r="AQ7" i="1" s="1"/>
  <c r="AP6" i="1"/>
  <c r="AQ6" i="1" s="1"/>
  <c r="AP5" i="1"/>
  <c r="AQ5" i="1" s="1"/>
  <c r="AP4" i="1"/>
  <c r="AS3" i="1"/>
  <c r="AR3" i="1"/>
  <c r="V34" i="1"/>
  <c r="W34" i="1" s="1"/>
  <c r="AN37" i="1"/>
  <c r="AM37" i="1"/>
  <c r="AN36" i="1"/>
  <c r="F26" i="2" s="1"/>
  <c r="AM36" i="1"/>
  <c r="D26" i="2" s="1"/>
  <c r="AN35" i="1"/>
  <c r="E26" i="2" s="1"/>
  <c r="AM35" i="1"/>
  <c r="C26" i="2" s="1"/>
  <c r="AK34" i="1"/>
  <c r="AL34" i="1" s="1"/>
  <c r="AK33" i="1"/>
  <c r="AL33" i="1" s="1"/>
  <c r="AK31" i="1"/>
  <c r="AL31" i="1" s="1"/>
  <c r="AK30" i="1"/>
  <c r="AL30" i="1" s="1"/>
  <c r="AK29" i="1"/>
  <c r="AL29" i="1" s="1"/>
  <c r="AK28" i="1"/>
  <c r="AL28" i="1" s="1"/>
  <c r="AK27" i="1"/>
  <c r="AL27" i="1" s="1"/>
  <c r="AK26" i="1"/>
  <c r="AL26" i="1" s="1"/>
  <c r="AK25" i="1"/>
  <c r="AL25" i="1" s="1"/>
  <c r="AK24" i="1"/>
  <c r="AL24" i="1" s="1"/>
  <c r="AK23" i="1"/>
  <c r="AL23" i="1" s="1"/>
  <c r="AK22" i="1"/>
  <c r="AL22" i="1" s="1"/>
  <c r="AK21" i="1"/>
  <c r="AL21" i="1" s="1"/>
  <c r="AK20" i="1"/>
  <c r="AL20" i="1" s="1"/>
  <c r="AK19" i="1"/>
  <c r="AL19" i="1" s="1"/>
  <c r="AK18" i="1"/>
  <c r="AL18" i="1" s="1"/>
  <c r="AK17" i="1"/>
  <c r="AL17" i="1" s="1"/>
  <c r="AK16" i="1"/>
  <c r="AL16" i="1" s="1"/>
  <c r="AK15" i="1"/>
  <c r="AL15" i="1" s="1"/>
  <c r="AK14" i="1"/>
  <c r="AL14" i="1" s="1"/>
  <c r="AK13" i="1"/>
  <c r="AL13" i="1" s="1"/>
  <c r="AK12" i="1"/>
  <c r="AL12" i="1" s="1"/>
  <c r="AK11" i="1"/>
  <c r="AL11" i="1" s="1"/>
  <c r="AK10" i="1"/>
  <c r="AL10" i="1" s="1"/>
  <c r="AK9" i="1"/>
  <c r="AL9" i="1" s="1"/>
  <c r="AK8" i="1"/>
  <c r="AL8" i="1" s="1"/>
  <c r="AK7" i="1"/>
  <c r="AL7" i="1" s="1"/>
  <c r="AK6" i="1"/>
  <c r="AL6" i="1" s="1"/>
  <c r="AK5" i="1"/>
  <c r="AL5" i="1" s="1"/>
  <c r="AK4" i="1"/>
  <c r="AN3" i="1"/>
  <c r="AM3" i="1"/>
  <c r="AI37" i="1"/>
  <c r="AH37" i="1"/>
  <c r="AI36" i="1"/>
  <c r="F25" i="2" s="1"/>
  <c r="AH36" i="1"/>
  <c r="D25" i="2" s="1"/>
  <c r="AI35" i="1"/>
  <c r="E25" i="2" s="1"/>
  <c r="AH35" i="1"/>
  <c r="C25" i="2" s="1"/>
  <c r="AF31" i="1"/>
  <c r="AG31" i="1" s="1"/>
  <c r="AF30" i="1"/>
  <c r="AG30" i="1" s="1"/>
  <c r="AF29" i="1"/>
  <c r="AG29" i="1" s="1"/>
  <c r="AF28" i="1"/>
  <c r="AG28" i="1" s="1"/>
  <c r="AF27" i="1"/>
  <c r="AG27" i="1" s="1"/>
  <c r="AF26" i="1"/>
  <c r="AG26" i="1" s="1"/>
  <c r="AF25" i="1"/>
  <c r="AG25" i="1" s="1"/>
  <c r="AF24" i="1"/>
  <c r="AG24" i="1" s="1"/>
  <c r="AF23" i="1"/>
  <c r="AG23" i="1" s="1"/>
  <c r="AF22" i="1"/>
  <c r="AG22" i="1" s="1"/>
  <c r="AF21" i="1"/>
  <c r="AG21" i="1" s="1"/>
  <c r="AF20" i="1"/>
  <c r="AG20" i="1" s="1"/>
  <c r="AF19" i="1"/>
  <c r="AG19" i="1" s="1"/>
  <c r="AF18" i="1"/>
  <c r="AG18" i="1" s="1"/>
  <c r="AF17" i="1"/>
  <c r="AG17" i="1" s="1"/>
  <c r="AF16" i="1"/>
  <c r="AG16" i="1" s="1"/>
  <c r="AF15" i="1"/>
  <c r="AG15" i="1" s="1"/>
  <c r="AF14" i="1"/>
  <c r="AG14" i="1" s="1"/>
  <c r="AF13" i="1"/>
  <c r="AG13" i="1" s="1"/>
  <c r="AF12" i="1"/>
  <c r="AG12" i="1" s="1"/>
  <c r="AF11" i="1"/>
  <c r="AG11" i="1" s="1"/>
  <c r="AF10" i="1"/>
  <c r="AG10" i="1" s="1"/>
  <c r="AF9" i="1"/>
  <c r="AG9" i="1" s="1"/>
  <c r="AF8" i="1"/>
  <c r="AG8" i="1" s="1"/>
  <c r="AF7" i="1"/>
  <c r="AG7" i="1" s="1"/>
  <c r="AF6" i="1"/>
  <c r="AG6" i="1" s="1"/>
  <c r="AF5" i="1"/>
  <c r="AG5" i="1" s="1"/>
  <c r="AF4" i="1"/>
  <c r="AF2" i="1" s="1"/>
  <c r="AI3" i="1"/>
  <c r="AH3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A2" i="1"/>
  <c r="AD37" i="1"/>
  <c r="AC37" i="1"/>
  <c r="AD36" i="1"/>
  <c r="F24" i="2" s="1"/>
  <c r="AC36" i="1"/>
  <c r="D24" i="2" s="1"/>
  <c r="AD35" i="1"/>
  <c r="E24" i="2" s="1"/>
  <c r="AC35" i="1"/>
  <c r="C24" i="2" s="1"/>
  <c r="AD3" i="1"/>
  <c r="AC3" i="1"/>
  <c r="Y37" i="1"/>
  <c r="X37" i="1"/>
  <c r="Y36" i="1"/>
  <c r="F23" i="2" s="1"/>
  <c r="X36" i="1"/>
  <c r="D23" i="2" s="1"/>
  <c r="Y35" i="1"/>
  <c r="E23" i="2" s="1"/>
  <c r="X35" i="1"/>
  <c r="C23" i="2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V2" i="1" s="1"/>
  <c r="Y3" i="1"/>
  <c r="X3" i="1"/>
  <c r="T37" i="1"/>
  <c r="S37" i="1"/>
  <c r="T36" i="1"/>
  <c r="F22" i="2" s="1"/>
  <c r="S36" i="1"/>
  <c r="D22" i="2" s="1"/>
  <c r="T35" i="1"/>
  <c r="E22" i="2" s="1"/>
  <c r="S35" i="1"/>
  <c r="C22" i="2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Q2" i="1" s="1"/>
  <c r="T3" i="1"/>
  <c r="S3" i="1"/>
  <c r="L34" i="1"/>
  <c r="M34" i="1" s="1"/>
  <c r="O37" i="1"/>
  <c r="N37" i="1"/>
  <c r="O36" i="1"/>
  <c r="F21" i="2" s="1"/>
  <c r="N36" i="1"/>
  <c r="D21" i="2" s="1"/>
  <c r="O35" i="1"/>
  <c r="E21" i="2" s="1"/>
  <c r="N35" i="1"/>
  <c r="C21" i="2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L2" i="1" s="1"/>
  <c r="O3" i="1"/>
  <c r="N3" i="1"/>
  <c r="J3" i="1"/>
  <c r="I3" i="1"/>
  <c r="E3" i="1"/>
  <c r="D3" i="1"/>
  <c r="J37" i="1"/>
  <c r="I37" i="1"/>
  <c r="J36" i="1"/>
  <c r="F20" i="2" s="1"/>
  <c r="I36" i="1"/>
  <c r="D20" i="2" s="1"/>
  <c r="J35" i="1"/>
  <c r="E20" i="2" s="1"/>
  <c r="I35" i="1"/>
  <c r="C20" i="2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4" i="1"/>
  <c r="E37" i="1"/>
  <c r="E36" i="1"/>
  <c r="F19" i="2" s="1"/>
  <c r="E35" i="1"/>
  <c r="E19" i="2" s="1"/>
  <c r="E17" i="2"/>
  <c r="C17" i="2"/>
  <c r="AP9" i="1" l="1"/>
  <c r="AQ9" i="1" s="1"/>
  <c r="AP23" i="1"/>
  <c r="AQ23" i="1" s="1"/>
  <c r="AP10" i="1"/>
  <c r="AQ10" i="1" s="1"/>
  <c r="AP26" i="1"/>
  <c r="AQ26" i="1" s="1"/>
  <c r="AP12" i="1"/>
  <c r="AQ12" i="1" s="1"/>
  <c r="AP24" i="1"/>
  <c r="AQ24" i="1" s="1"/>
  <c r="AP13" i="1"/>
  <c r="AQ13" i="1" s="1"/>
  <c r="AT2" i="1"/>
  <c r="AP32" i="1"/>
  <c r="AQ32" i="1" s="1"/>
  <c r="AP33" i="1"/>
  <c r="AQ33" i="1" s="1"/>
  <c r="AP34" i="1"/>
  <c r="AQ34" i="1" s="1"/>
  <c r="AQ4" i="1"/>
  <c r="AP2" i="1"/>
  <c r="AL4" i="1"/>
  <c r="AK2" i="1"/>
  <c r="C4" i="1"/>
  <c r="B2" i="1"/>
  <c r="H4" i="1"/>
  <c r="G2" i="1"/>
  <c r="AG4" i="1"/>
  <c r="AB4" i="1"/>
  <c r="W4" i="1"/>
  <c r="R4" i="1"/>
  <c r="M4" i="1"/>
  <c r="F31" i="2"/>
  <c r="AY2" i="1" l="1"/>
  <c r="AU34" i="1"/>
  <c r="AV34" i="1" s="1"/>
  <c r="AU26" i="1"/>
  <c r="AV26" i="1" s="1"/>
  <c r="AU18" i="1"/>
  <c r="AV18" i="1" s="1"/>
  <c r="AU10" i="1"/>
  <c r="AV10" i="1" s="1"/>
  <c r="AU30" i="1"/>
  <c r="AV30" i="1" s="1"/>
  <c r="AU4" i="1"/>
  <c r="AU27" i="1"/>
  <c r="AV27" i="1" s="1"/>
  <c r="AU33" i="1"/>
  <c r="AV33" i="1" s="1"/>
  <c r="AU25" i="1"/>
  <c r="AV25" i="1" s="1"/>
  <c r="AU17" i="1"/>
  <c r="AV17" i="1" s="1"/>
  <c r="AU9" i="1"/>
  <c r="AV9" i="1" s="1"/>
  <c r="AU29" i="1"/>
  <c r="AV29" i="1" s="1"/>
  <c r="AU28" i="1"/>
  <c r="AV28" i="1" s="1"/>
  <c r="AU20" i="1"/>
  <c r="AV20" i="1" s="1"/>
  <c r="AU12" i="1"/>
  <c r="AV12" i="1" s="1"/>
  <c r="AU32" i="1"/>
  <c r="AV32" i="1" s="1"/>
  <c r="AU24" i="1"/>
  <c r="AV24" i="1" s="1"/>
  <c r="AU16" i="1"/>
  <c r="AV16" i="1" s="1"/>
  <c r="AU8" i="1"/>
  <c r="AV8" i="1" s="1"/>
  <c r="AU21" i="1"/>
  <c r="AV21" i="1" s="1"/>
  <c r="AU11" i="1"/>
  <c r="AV11" i="1" s="1"/>
  <c r="AU31" i="1"/>
  <c r="AV31" i="1" s="1"/>
  <c r="AU23" i="1"/>
  <c r="AV23" i="1" s="1"/>
  <c r="AU15" i="1"/>
  <c r="AV15" i="1" s="1"/>
  <c r="AU7" i="1"/>
  <c r="AV7" i="1" s="1"/>
  <c r="AU22" i="1"/>
  <c r="AV22" i="1" s="1"/>
  <c r="AU14" i="1"/>
  <c r="AV14" i="1" s="1"/>
  <c r="AU6" i="1"/>
  <c r="AV6" i="1" s="1"/>
  <c r="AU13" i="1"/>
  <c r="AV13" i="1" s="1"/>
  <c r="AU5" i="1"/>
  <c r="AV5" i="1" s="1"/>
  <c r="AU19" i="1"/>
  <c r="AV19" i="1" s="1"/>
  <c r="D37" i="1"/>
  <c r="D36" i="1"/>
  <c r="D19" i="2" s="1"/>
  <c r="D31" i="2" s="1"/>
  <c r="D35" i="1"/>
  <c r="C19" i="2" s="1"/>
  <c r="AV4" i="1" l="1"/>
  <c r="AU2" i="1"/>
  <c r="BD2" i="1"/>
  <c r="AZ34" i="1"/>
  <c r="BA34" i="1" s="1"/>
  <c r="AZ27" i="1"/>
  <c r="BA27" i="1" s="1"/>
  <c r="AZ19" i="1"/>
  <c r="BA19" i="1" s="1"/>
  <c r="AZ11" i="1"/>
  <c r="BA11" i="1" s="1"/>
  <c r="AZ13" i="1"/>
  <c r="BA13" i="1" s="1"/>
  <c r="AZ28" i="1"/>
  <c r="BA28" i="1" s="1"/>
  <c r="AZ12" i="1"/>
  <c r="BA12" i="1" s="1"/>
  <c r="AZ4" i="1"/>
  <c r="AZ26" i="1"/>
  <c r="BA26" i="1" s="1"/>
  <c r="AZ18" i="1"/>
  <c r="BA18" i="1" s="1"/>
  <c r="AZ10" i="1"/>
  <c r="BA10" i="1" s="1"/>
  <c r="AZ23" i="1"/>
  <c r="BA23" i="1" s="1"/>
  <c r="AZ30" i="1"/>
  <c r="BA30" i="1" s="1"/>
  <c r="AZ22" i="1"/>
  <c r="BA22" i="1" s="1"/>
  <c r="AZ14" i="1"/>
  <c r="BA14" i="1" s="1"/>
  <c r="AZ29" i="1"/>
  <c r="BA29" i="1" s="1"/>
  <c r="AZ21" i="1"/>
  <c r="BA21" i="1" s="1"/>
  <c r="AZ5" i="1"/>
  <c r="BA5" i="1" s="1"/>
  <c r="AZ33" i="1"/>
  <c r="BA33" i="1" s="1"/>
  <c r="AZ25" i="1"/>
  <c r="BA25" i="1" s="1"/>
  <c r="AZ17" i="1"/>
  <c r="BA17" i="1" s="1"/>
  <c r="AZ9" i="1"/>
  <c r="BA9" i="1" s="1"/>
  <c r="AZ7" i="1"/>
  <c r="BA7" i="1" s="1"/>
  <c r="AZ20" i="1"/>
  <c r="BA20" i="1" s="1"/>
  <c r="AZ32" i="1"/>
  <c r="BA32" i="1" s="1"/>
  <c r="AZ24" i="1"/>
  <c r="BA24" i="1" s="1"/>
  <c r="AZ16" i="1"/>
  <c r="BA16" i="1" s="1"/>
  <c r="AZ8" i="1"/>
  <c r="BA8" i="1" s="1"/>
  <c r="AZ31" i="1"/>
  <c r="BA31" i="1" s="1"/>
  <c r="AZ15" i="1"/>
  <c r="BA15" i="1" s="1"/>
  <c r="AZ6" i="1"/>
  <c r="BA6" i="1" s="1"/>
  <c r="BA4" i="1" l="1"/>
  <c r="AZ2" i="1"/>
  <c r="BE29" i="1"/>
  <c r="BF29" i="1" s="1"/>
  <c r="BE21" i="1"/>
  <c r="BF21" i="1" s="1"/>
  <c r="BE13" i="1"/>
  <c r="BF13" i="1" s="1"/>
  <c r="BE5" i="1"/>
  <c r="BF5" i="1" s="1"/>
  <c r="BE24" i="1"/>
  <c r="BF24" i="1" s="1"/>
  <c r="BE22" i="1"/>
  <c r="BF22" i="1" s="1"/>
  <c r="BE14" i="1"/>
  <c r="BF14" i="1" s="1"/>
  <c r="BE28" i="1"/>
  <c r="BF28" i="1" s="1"/>
  <c r="BE20" i="1"/>
  <c r="BF20" i="1" s="1"/>
  <c r="BE12" i="1"/>
  <c r="BF12" i="1" s="1"/>
  <c r="BE4" i="1"/>
  <c r="BE32" i="1"/>
  <c r="BF32" i="1" s="1"/>
  <c r="BE16" i="1"/>
  <c r="BF16" i="1" s="1"/>
  <c r="BE31" i="1"/>
  <c r="BF31" i="1" s="1"/>
  <c r="BE23" i="1"/>
  <c r="BF23" i="1" s="1"/>
  <c r="BE15" i="1"/>
  <c r="BF15" i="1" s="1"/>
  <c r="BE7" i="1"/>
  <c r="BF7" i="1" s="1"/>
  <c r="BE27" i="1"/>
  <c r="BF27" i="1" s="1"/>
  <c r="BE19" i="1"/>
  <c r="BF19" i="1" s="1"/>
  <c r="BE11" i="1"/>
  <c r="BF11" i="1" s="1"/>
  <c r="BE30" i="1"/>
  <c r="BF30" i="1" s="1"/>
  <c r="BE34" i="1"/>
  <c r="BF34" i="1" s="1"/>
  <c r="BE26" i="1"/>
  <c r="BF26" i="1" s="1"/>
  <c r="BE18" i="1"/>
  <c r="BF18" i="1" s="1"/>
  <c r="BE10" i="1"/>
  <c r="BF10" i="1" s="1"/>
  <c r="BE33" i="1"/>
  <c r="BF33" i="1" s="1"/>
  <c r="BE25" i="1"/>
  <c r="BF25" i="1" s="1"/>
  <c r="BE17" i="1"/>
  <c r="BF17" i="1" s="1"/>
  <c r="BE9" i="1"/>
  <c r="BF9" i="1" s="1"/>
  <c r="BE8" i="1"/>
  <c r="BF8" i="1" s="1"/>
  <c r="BE6" i="1"/>
  <c r="BF6" i="1" s="1"/>
  <c r="BF4" i="1" l="1"/>
  <c r="BE2" i="1"/>
</calcChain>
</file>

<file path=xl/sharedStrings.xml><?xml version="1.0" encoding="utf-8"?>
<sst xmlns="http://schemas.openxmlformats.org/spreadsheetml/2006/main" count="78" uniqueCount="15">
  <si>
    <t>August</t>
  </si>
  <si>
    <t>Off</t>
  </si>
  <si>
    <t>Vacation</t>
  </si>
  <si>
    <t>Conference</t>
  </si>
  <si>
    <t>Days Off</t>
  </si>
  <si>
    <t>Day</t>
  </si>
  <si>
    <t>Date</t>
  </si>
  <si>
    <t>Program Name:</t>
  </si>
  <si>
    <t>Year:</t>
  </si>
  <si>
    <t>Fellow Name:</t>
  </si>
  <si>
    <t>Total</t>
  </si>
  <si>
    <t>Pull down options:</t>
  </si>
  <si>
    <t>Starting year:</t>
  </si>
  <si>
    <t>July</t>
  </si>
  <si>
    <t>Starting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</si>
</sst>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0" applyFont="1"/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/>
    <xf numFmtId="0" fontId="2" fillId="0" borderId="9" xfId="1" applyBorder="1"/>
    <xf numFmtId="0" fontId="2" fillId="0" borderId="10" xfId="1" applyBorder="1" applyAlignment="1">
      <alignment horizontal="center"/>
    </xf>
    <xf numFmtId="0" fontId="0" fillId="0" borderId="0" xfId="0" applyAlignment="1">
      <alignment horizontal="center"/>
    </xf>
    <xf numFmtId="17" fontId="4" fillId="0" borderId="11" xfId="1" applyNumberFormat="1" applyFont="1" applyBorder="1"/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7" fontId="4" fillId="0" borderId="13" xfId="1" applyNumberFormat="1" applyFont="1" applyBorder="1"/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  <xf numFmtId="0" fontId="0" fillId="3" borderId="0" xfId="0" applyFill="1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3" borderId="4" xfId="0" applyFill="1" applyBorder="1"/>
    <xf numFmtId="0" fontId="1" fillId="4" borderId="17" xfId="0" applyFont="1" applyFill="1" applyBorder="1"/>
    <xf numFmtId="0" fontId="0" fillId="4" borderId="23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/>
    <xf numFmtId="0" fontId="0" fillId="4" borderId="19" xfId="0" applyFill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3" borderId="17" xfId="0" applyFont="1" applyFill="1" applyBorder="1" applyAlignment="1" applyProtection="1">
      <alignment horizontal="left"/>
      <protection locked="0"/>
    </xf>
    <xf numFmtId="0" fontId="2" fillId="3" borderId="18" xfId="0" applyFont="1" applyFill="1" applyBorder="1" applyAlignment="1" applyProtection="1">
      <alignment horizontal="left"/>
      <protection locked="0"/>
    </xf>
    <xf numFmtId="0" fontId="2" fillId="3" borderId="19" xfId="0" applyFont="1" applyFill="1" applyBorder="1" applyAlignment="1" applyProtection="1">
      <alignment horizontal="left"/>
      <protection locked="0"/>
    </xf>
    <xf numFmtId="0" fontId="2" fillId="3" borderId="24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2">
    <cellStyle name="Normal" xfId="0" builtinId="0"/>
    <cellStyle name="Normal 2" xfId="1" xr:uid="{FBD25970-4B42-45FD-8315-01468CDEF43A}"/>
  </cellStyles>
  <dxfs count="7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76200</xdr:rowOff>
    </xdr:from>
    <xdr:to>
      <xdr:col>3</xdr:col>
      <xdr:colOff>314326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F3AC5-6BF5-80C4-BB15-2B7FC92959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5"/>
        <a:stretch/>
      </xdr:blipFill>
      <xdr:spPr bwMode="auto">
        <a:xfrm>
          <a:off x="76201" y="76200"/>
          <a:ext cx="27051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2F45-35D1-4B19-ADB1-0469637CB343}">
  <dimension ref="A8:I42"/>
  <sheetViews>
    <sheetView topLeftCell="A15" workbookViewId="0">
      <selection activeCell="B15" sqref="B15"/>
    </sheetView>
  </sheetViews>
  <sheetFormatPr defaultColWidth="8.88671875" defaultRowHeight="14.4" x14ac:dyDescent="0.3"/>
  <cols>
    <col min="1" max="1" width="18" customWidth="1"/>
    <col min="2" max="2" width="9.88671875" customWidth="1"/>
  </cols>
  <sheetData>
    <row r="8" spans="1:9" ht="15.6" x14ac:dyDescent="0.3">
      <c r="A8" s="29" t="s">
        <v>8</v>
      </c>
      <c r="B8" s="30" t="str">
        <f>CONCATENATE(B37,"-",B37+1)</f>
        <v>2025-2026</v>
      </c>
      <c r="C8" s="30"/>
      <c r="D8" s="30"/>
      <c r="E8" s="30"/>
      <c r="F8" s="30"/>
      <c r="G8" s="30"/>
      <c r="H8" s="30"/>
      <c r="I8" s="30"/>
    </row>
    <row r="9" spans="1:9" ht="16.2" thickBot="1" x14ac:dyDescent="0.35">
      <c r="A9" s="30"/>
      <c r="B9" s="30"/>
      <c r="C9" s="30"/>
      <c r="D9" s="30"/>
      <c r="E9" s="30"/>
      <c r="F9" s="30"/>
      <c r="G9" s="30"/>
      <c r="H9" s="30"/>
      <c r="I9" s="30"/>
    </row>
    <row r="10" spans="1:9" ht="16.2" thickBot="1" x14ac:dyDescent="0.35">
      <c r="A10" s="29" t="s">
        <v>7</v>
      </c>
      <c r="B10" s="40"/>
      <c r="C10" s="41"/>
      <c r="D10" s="41"/>
      <c r="E10" s="41"/>
      <c r="F10" s="41"/>
      <c r="G10" s="41"/>
      <c r="H10" s="41"/>
      <c r="I10" s="42"/>
    </row>
    <row r="11" spans="1:9" ht="16.2" thickBot="1" x14ac:dyDescent="0.35">
      <c r="A11" s="30"/>
      <c r="B11" s="30"/>
      <c r="C11" s="30"/>
      <c r="D11" s="30"/>
      <c r="E11" s="30"/>
      <c r="F11" s="30"/>
      <c r="G11" s="30"/>
      <c r="H11" s="30"/>
      <c r="I11" s="30"/>
    </row>
    <row r="12" spans="1:9" ht="16.2" thickBot="1" x14ac:dyDescent="0.35">
      <c r="A12" s="29" t="s">
        <v>9</v>
      </c>
      <c r="B12" s="40"/>
      <c r="C12" s="41"/>
      <c r="D12" s="41"/>
      <c r="E12" s="42"/>
      <c r="F12" s="30"/>
      <c r="G12" s="30"/>
      <c r="H12" s="30"/>
      <c r="I12" s="30"/>
    </row>
    <row r="13" spans="1:9" ht="16.2" thickBot="1" x14ac:dyDescent="0.35">
      <c r="A13" s="29" t="s">
        <v>9</v>
      </c>
      <c r="B13" s="40"/>
      <c r="C13" s="41"/>
      <c r="D13" s="41"/>
      <c r="E13" s="42"/>
      <c r="F13" s="30"/>
      <c r="G13" s="30"/>
      <c r="H13" s="30"/>
      <c r="I13" s="30"/>
    </row>
    <row r="14" spans="1:9" ht="16.2" thickBot="1" x14ac:dyDescent="0.35">
      <c r="A14" s="30"/>
      <c r="B14" s="30"/>
      <c r="C14" s="30"/>
      <c r="D14" s="30"/>
      <c r="E14" s="30"/>
      <c r="F14" s="30"/>
      <c r="G14" s="30"/>
      <c r="H14" s="30"/>
      <c r="I14" s="30"/>
    </row>
    <row r="15" spans="1:9" ht="16.2" thickBot="1" x14ac:dyDescent="0.35">
      <c r="A15" s="29" t="s">
        <v>14</v>
      </c>
      <c r="B15" s="43"/>
      <c r="C15" s="30"/>
      <c r="D15" s="30"/>
      <c r="E15" s="30"/>
      <c r="F15" s="30"/>
      <c r="G15" s="30"/>
      <c r="H15" s="30"/>
      <c r="I15" s="30"/>
    </row>
    <row r="16" spans="1:9" ht="15" thickBot="1" x14ac:dyDescent="0.35"/>
    <row r="17" spans="2:6" ht="15.6" x14ac:dyDescent="0.3">
      <c r="B17" s="4"/>
      <c r="C17" s="31">
        <f>B12</f>
        <v>0</v>
      </c>
      <c r="D17" s="32"/>
      <c r="E17" s="33">
        <f>B13</f>
        <v>0</v>
      </c>
      <c r="F17" s="34"/>
    </row>
    <row r="18" spans="2:6" ht="15.6" x14ac:dyDescent="0.3">
      <c r="B18" s="5"/>
      <c r="C18" s="2" t="s">
        <v>4</v>
      </c>
      <c r="D18" s="3" t="s">
        <v>2</v>
      </c>
      <c r="E18" s="2" t="s">
        <v>4</v>
      </c>
      <c r="F18" s="6" t="s">
        <v>2</v>
      </c>
    </row>
    <row r="19" spans="2:6" ht="15.6" x14ac:dyDescent="0.3">
      <c r="B19" s="8" t="str">
        <f>CONCATENATE(IF(B$15="July",7,8),"/",B$37)</f>
        <v>8/2025</v>
      </c>
      <c r="C19" s="9">
        <f>Schedule!D35</f>
        <v>0</v>
      </c>
      <c r="D19" s="10">
        <f>Schedule!D36</f>
        <v>0</v>
      </c>
      <c r="E19" s="9">
        <f>Schedule!E35</f>
        <v>0</v>
      </c>
      <c r="F19" s="11">
        <f>Schedule!E36</f>
        <v>0</v>
      </c>
    </row>
    <row r="20" spans="2:6" ht="15.6" x14ac:dyDescent="0.3">
      <c r="B20" s="8" t="str">
        <f>CONCATENATE(IF(B$15="July",8,9),"/",B$37)</f>
        <v>9/2025</v>
      </c>
      <c r="C20" s="9">
        <f>Schedule!I35</f>
        <v>0</v>
      </c>
      <c r="D20" s="10">
        <f>Schedule!I36</f>
        <v>0</v>
      </c>
      <c r="E20" s="9">
        <f>Schedule!J35</f>
        <v>0</v>
      </c>
      <c r="F20" s="11">
        <f>Schedule!J36</f>
        <v>0</v>
      </c>
    </row>
    <row r="21" spans="2:6" ht="15.6" x14ac:dyDescent="0.3">
      <c r="B21" s="8" t="str">
        <f>CONCATENATE(IF(B$15="July",9,10),"/",B$37)</f>
        <v>10/2025</v>
      </c>
      <c r="C21" s="9">
        <f>Schedule!N35</f>
        <v>0</v>
      </c>
      <c r="D21" s="10">
        <f>Schedule!N36</f>
        <v>0</v>
      </c>
      <c r="E21" s="9">
        <f>Schedule!O35</f>
        <v>0</v>
      </c>
      <c r="F21" s="11">
        <f>Schedule!O36</f>
        <v>0</v>
      </c>
    </row>
    <row r="22" spans="2:6" ht="15.6" x14ac:dyDescent="0.3">
      <c r="B22" s="8" t="str">
        <f>CONCATENATE(IF(B$15="July",10,11),"/",B$37)</f>
        <v>11/2025</v>
      </c>
      <c r="C22" s="9">
        <f>Schedule!S35</f>
        <v>0</v>
      </c>
      <c r="D22" s="10">
        <f>Schedule!S36</f>
        <v>0</v>
      </c>
      <c r="E22" s="9">
        <f>Schedule!T35</f>
        <v>0</v>
      </c>
      <c r="F22" s="11">
        <f>Schedule!T36</f>
        <v>0</v>
      </c>
    </row>
    <row r="23" spans="2:6" ht="15.6" x14ac:dyDescent="0.3">
      <c r="B23" s="8" t="str">
        <f>CONCATENATE(IF(B$15="July",11,12),"/",B$37)</f>
        <v>12/2025</v>
      </c>
      <c r="C23" s="9">
        <f>Schedule!X35</f>
        <v>0</v>
      </c>
      <c r="D23" s="10">
        <f>Schedule!X36</f>
        <v>0</v>
      </c>
      <c r="E23" s="9">
        <f>Schedule!Y35</f>
        <v>0</v>
      </c>
      <c r="F23" s="11">
        <f>Schedule!Y36</f>
        <v>0</v>
      </c>
    </row>
    <row r="24" spans="2:6" ht="15.6" x14ac:dyDescent="0.3">
      <c r="B24" s="8" t="str">
        <f>CONCATENATE(IF(B$15="July",12,1),"/",(IF(B$15="July",$B$37,$B$37+1)))</f>
        <v>1/2026</v>
      </c>
      <c r="C24" s="9">
        <f>Schedule!AC35</f>
        <v>0</v>
      </c>
      <c r="D24" s="10">
        <f>Schedule!AC36</f>
        <v>0</v>
      </c>
      <c r="E24" s="9">
        <f>Schedule!AD35</f>
        <v>0</v>
      </c>
      <c r="F24" s="11">
        <f>Schedule!AD36</f>
        <v>0</v>
      </c>
    </row>
    <row r="25" spans="2:6" ht="15.6" x14ac:dyDescent="0.3">
      <c r="B25" s="8" t="str">
        <f>CONCATENATE(IF(B$15="July",1,2),"/",$B$37+1)</f>
        <v>2/2026</v>
      </c>
      <c r="C25" s="9">
        <f>Schedule!AH35</f>
        <v>0</v>
      </c>
      <c r="D25" s="12">
        <f>Schedule!AH36</f>
        <v>0</v>
      </c>
      <c r="E25" s="10">
        <f>Schedule!AI35</f>
        <v>0</v>
      </c>
      <c r="F25" s="11">
        <f>Schedule!AI36</f>
        <v>0</v>
      </c>
    </row>
    <row r="26" spans="2:6" ht="15.6" x14ac:dyDescent="0.3">
      <c r="B26" s="8" t="str">
        <f>CONCATENATE(IF(B$15="July",2,3),"/",$B$37+1)</f>
        <v>3/2026</v>
      </c>
      <c r="C26" s="9">
        <f>Schedule!AM35</f>
        <v>0</v>
      </c>
      <c r="D26" s="10">
        <f>Schedule!AM36</f>
        <v>0</v>
      </c>
      <c r="E26" s="9">
        <f>Schedule!AN35</f>
        <v>0</v>
      </c>
      <c r="F26" s="11">
        <f>Schedule!AN36</f>
        <v>0</v>
      </c>
    </row>
    <row r="27" spans="2:6" ht="15.6" x14ac:dyDescent="0.3">
      <c r="B27" s="8" t="str">
        <f>CONCATENATE(IF(B$15="July",3,4),"/",$B$37+1)</f>
        <v>4/2026</v>
      </c>
      <c r="C27" s="9">
        <f>Schedule!AR35</f>
        <v>0</v>
      </c>
      <c r="D27" s="10">
        <f>Schedule!AR36</f>
        <v>0</v>
      </c>
      <c r="E27" s="9">
        <f>Schedule!AS35</f>
        <v>0</v>
      </c>
      <c r="F27" s="11">
        <f>Schedule!AS36</f>
        <v>0</v>
      </c>
    </row>
    <row r="28" spans="2:6" ht="15.6" x14ac:dyDescent="0.3">
      <c r="B28" s="8" t="str">
        <f>CONCATENATE(IF(B$15="July",4,5),"/",$B$37+1)</f>
        <v>5/2026</v>
      </c>
      <c r="C28" s="9">
        <f>Schedule!AW35</f>
        <v>0</v>
      </c>
      <c r="D28" s="10">
        <f>Schedule!AW36</f>
        <v>0</v>
      </c>
      <c r="E28" s="9">
        <f>Schedule!AX35</f>
        <v>0</v>
      </c>
      <c r="F28" s="11">
        <f>Schedule!AX36</f>
        <v>0</v>
      </c>
    </row>
    <row r="29" spans="2:6" ht="15.6" x14ac:dyDescent="0.3">
      <c r="B29" s="8" t="str">
        <f>CONCATENATE(IF(B$15="July",5,6),"/",$B$37+1)</f>
        <v>6/2026</v>
      </c>
      <c r="C29" s="9">
        <f>Schedule!BB35</f>
        <v>0</v>
      </c>
      <c r="D29" s="10">
        <f>Schedule!BB36</f>
        <v>0</v>
      </c>
      <c r="E29" s="9">
        <f>Schedule!BC35</f>
        <v>0</v>
      </c>
      <c r="F29" s="11">
        <f>Schedule!BC36</f>
        <v>0</v>
      </c>
    </row>
    <row r="30" spans="2:6" ht="16.2" thickBot="1" x14ac:dyDescent="0.35">
      <c r="B30" s="13" t="str">
        <f>CONCATENATE(IF(B$15="July",6,7),"/",$B$37+1)</f>
        <v>7/2026</v>
      </c>
      <c r="C30" s="14">
        <f>Schedule!BG35</f>
        <v>0</v>
      </c>
      <c r="D30" s="15">
        <f>Schedule!BG36</f>
        <v>0</v>
      </c>
      <c r="E30" s="14">
        <f>Schedule!BH35</f>
        <v>0</v>
      </c>
      <c r="F30" s="16">
        <f>Schedule!BH36</f>
        <v>0</v>
      </c>
    </row>
    <row r="31" spans="2:6" ht="15" thickBot="1" x14ac:dyDescent="0.35">
      <c r="B31" s="24" t="s">
        <v>10</v>
      </c>
      <c r="C31" s="25"/>
      <c r="D31" s="26">
        <f>SUM(D19:D30)</f>
        <v>0</v>
      </c>
      <c r="E31" s="27"/>
      <c r="F31" s="28">
        <f>SUM(F19:F30)</f>
        <v>0</v>
      </c>
    </row>
    <row r="37" spans="1:2" x14ac:dyDescent="0.3">
      <c r="A37" s="38" t="s">
        <v>12</v>
      </c>
      <c r="B37" s="39">
        <v>2025</v>
      </c>
    </row>
    <row r="38" spans="1:2" x14ac:dyDescent="0.3">
      <c r="A38" s="38" t="s">
        <v>11</v>
      </c>
      <c r="B38" s="38" t="s">
        <v>1</v>
      </c>
    </row>
    <row r="39" spans="1:2" x14ac:dyDescent="0.3">
      <c r="A39" s="38"/>
      <c r="B39" s="38" t="s">
        <v>2</v>
      </c>
    </row>
    <row r="40" spans="1:2" x14ac:dyDescent="0.3">
      <c r="A40" s="38"/>
      <c r="B40" s="38" t="s">
        <v>3</v>
      </c>
    </row>
    <row r="41" spans="1:2" x14ac:dyDescent="0.3">
      <c r="A41" s="38" t="s">
        <v>14</v>
      </c>
      <c r="B41" s="38" t="s">
        <v>13</v>
      </c>
    </row>
    <row r="42" spans="1:2" x14ac:dyDescent="0.3">
      <c r="A42" s="38"/>
      <c r="B42" s="38" t="s">
        <v>0</v>
      </c>
    </row>
  </sheetData>
  <sheetProtection algorithmName="SHA-512" hashValue="j+YdkoaHoI/UQre+VGkxXieg89tF/OgaXF6EheeZgcl5vKv2co/UfqDc22FJJS9QEAoQ6DiEDwbZ10EXrB148g==" saltValue="vXjpTitpZMgDxAljVgSdzA==" spinCount="100000" sheet="1" objects="1" scenarios="1" selectLockedCells="1"/>
  <mergeCells count="5">
    <mergeCell ref="B10:I10"/>
    <mergeCell ref="B12:E12"/>
    <mergeCell ref="B13:E13"/>
    <mergeCell ref="C17:D17"/>
    <mergeCell ref="E17:F17"/>
  </mergeCells>
  <conditionalFormatting sqref="C19:C30 E19:E30">
    <cfRule type="cellIs" dxfId="75" priority="1" operator="lessThan">
      <formula>4</formula>
    </cfRule>
  </conditionalFormatting>
  <dataValidations count="1">
    <dataValidation type="list" allowBlank="1" showInputMessage="1" showErrorMessage="1" sqref="B15" xr:uid="{D1D65F69-5D07-B140-B2CC-61161BAB1FA6}">
      <formula1>$B$41:$B$42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CCBB-B2AB-4153-89D4-D8C3FF69A6CF}">
  <dimension ref="A2:BI37"/>
  <sheetViews>
    <sheetView tabSelected="1" topLeftCell="D1" workbookViewId="0">
      <selection activeCell="D26" sqref="D26"/>
    </sheetView>
  </sheetViews>
  <sheetFormatPr defaultColWidth="8.88671875" defaultRowHeight="14.4" x14ac:dyDescent="0.3"/>
  <cols>
    <col min="1" max="1" width="3.88671875" hidden="1" customWidth="1"/>
    <col min="2" max="2" width="9.6640625" bestFit="1" customWidth="1"/>
    <col min="3" max="3" width="4.6640625" bestFit="1" customWidth="1"/>
    <col min="4" max="5" width="10.88671875" style="7" bestFit="1" customWidth="1"/>
    <col min="6" max="6" width="3.33203125" hidden="1" customWidth="1"/>
    <col min="7" max="7" width="9.6640625" style="21" bestFit="1" customWidth="1"/>
    <col min="8" max="8" width="4.6640625" bestFit="1" customWidth="1"/>
    <col min="9" max="10" width="10.88671875" style="7" bestFit="1" customWidth="1"/>
    <col min="11" max="11" width="3.33203125" hidden="1" customWidth="1"/>
    <col min="12" max="12" width="10.44140625" style="21" bestFit="1" customWidth="1"/>
    <col min="13" max="13" width="4.6640625" bestFit="1" customWidth="1"/>
    <col min="14" max="15" width="10.88671875" style="7" bestFit="1" customWidth="1"/>
    <col min="16" max="16" width="3.33203125" hidden="1" customWidth="1"/>
    <col min="17" max="17" width="10.44140625" style="21" bestFit="1" customWidth="1"/>
    <col min="18" max="18" width="4.6640625" bestFit="1" customWidth="1"/>
    <col min="19" max="20" width="10.88671875" style="7" bestFit="1" customWidth="1"/>
    <col min="21" max="21" width="3.33203125" hidden="1" customWidth="1"/>
    <col min="22" max="22" width="10.44140625" style="21" bestFit="1" customWidth="1"/>
    <col min="23" max="23" width="4.6640625" bestFit="1" customWidth="1"/>
    <col min="24" max="25" width="10.88671875" style="7" bestFit="1" customWidth="1"/>
    <col min="26" max="26" width="3.33203125" hidden="1" customWidth="1"/>
    <col min="27" max="27" width="10.44140625" style="21" bestFit="1" customWidth="1"/>
    <col min="28" max="28" width="4.6640625" bestFit="1" customWidth="1"/>
    <col min="29" max="30" width="10.88671875" style="7" bestFit="1" customWidth="1"/>
    <col min="31" max="31" width="3.33203125" hidden="1" customWidth="1"/>
    <col min="32" max="32" width="10.44140625" style="21" bestFit="1" customWidth="1"/>
    <col min="33" max="33" width="4.6640625" bestFit="1" customWidth="1"/>
    <col min="34" max="35" width="10.88671875" style="7" bestFit="1" customWidth="1"/>
    <col min="36" max="36" width="3.33203125" hidden="1" customWidth="1"/>
    <col min="37" max="37" width="10.44140625" style="21" bestFit="1" customWidth="1"/>
    <col min="38" max="38" width="5" customWidth="1"/>
    <col min="39" max="40" width="10.88671875" style="7" bestFit="1" customWidth="1"/>
    <col min="41" max="41" width="3.33203125" hidden="1" customWidth="1"/>
    <col min="42" max="42" width="10.44140625" style="21" bestFit="1" customWidth="1"/>
    <col min="43" max="43" width="4.6640625" bestFit="1" customWidth="1"/>
    <col min="44" max="45" width="10.88671875" style="7" bestFit="1" customWidth="1"/>
    <col min="46" max="46" width="3.33203125" hidden="1" customWidth="1"/>
    <col min="47" max="47" width="10.44140625" style="21" bestFit="1" customWidth="1"/>
    <col min="48" max="48" width="4.6640625" bestFit="1" customWidth="1"/>
    <col min="49" max="50" width="10.88671875" style="7" bestFit="1" customWidth="1"/>
    <col min="51" max="51" width="3.33203125" hidden="1" customWidth="1"/>
    <col min="52" max="52" width="10.44140625" style="21" bestFit="1" customWidth="1"/>
    <col min="53" max="53" width="4.6640625" bestFit="1" customWidth="1"/>
    <col min="54" max="55" width="10.88671875" style="7" bestFit="1" customWidth="1"/>
    <col min="56" max="56" width="3.33203125" hidden="1" customWidth="1"/>
    <col min="57" max="57" width="10.44140625" style="21" bestFit="1" customWidth="1"/>
    <col min="58" max="58" width="4.6640625" bestFit="1" customWidth="1"/>
    <col min="59" max="60" width="10.88671875" style="7" bestFit="1" customWidth="1"/>
    <col min="61" max="61" width="8.88671875" style="21"/>
  </cols>
  <sheetData>
    <row r="2" spans="1:61" x14ac:dyDescent="0.3">
      <c r="A2" s="19">
        <f>IF(Overview!B15="July",7,8)</f>
        <v>8</v>
      </c>
      <c r="B2" s="35" t="str">
        <f>TEXT(B4,"mmmm")</f>
        <v>August</v>
      </c>
      <c r="C2" s="36"/>
      <c r="D2" s="36"/>
      <c r="E2" s="37"/>
      <c r="F2" s="19">
        <f>IF(A2&lt;12,A2+1,1)</f>
        <v>9</v>
      </c>
      <c r="G2" s="35" t="str">
        <f>TEXT(G4,"mmmm")</f>
        <v>September</v>
      </c>
      <c r="H2" s="36"/>
      <c r="I2" s="36"/>
      <c r="J2" s="37"/>
      <c r="K2" s="19">
        <f>IF(F2&lt;12,F2+1,1)</f>
        <v>10</v>
      </c>
      <c r="L2" s="35" t="str">
        <f>TEXT(L4,"mmmm")</f>
        <v>October</v>
      </c>
      <c r="M2" s="36"/>
      <c r="N2" s="36"/>
      <c r="O2" s="37"/>
      <c r="P2" s="19">
        <f>IF(K2&lt;12,K2+1,1)</f>
        <v>11</v>
      </c>
      <c r="Q2" s="35" t="str">
        <f>TEXT(Q4,"mmmm")</f>
        <v>November</v>
      </c>
      <c r="R2" s="36"/>
      <c r="S2" s="36"/>
      <c r="T2" s="37"/>
      <c r="U2" s="19">
        <f>IF(P2&lt;12,P2+1,1)</f>
        <v>12</v>
      </c>
      <c r="V2" s="35" t="str">
        <f>TEXT(V4,"mmmm")</f>
        <v>December</v>
      </c>
      <c r="W2" s="36"/>
      <c r="X2" s="36"/>
      <c r="Y2" s="37"/>
      <c r="Z2" s="19">
        <f>IF(U2&lt;12,U2+1,1)</f>
        <v>1</v>
      </c>
      <c r="AA2" s="35" t="str">
        <f>TEXT(AA4,"mmmm")</f>
        <v>January</v>
      </c>
      <c r="AB2" s="36"/>
      <c r="AC2" s="36"/>
      <c r="AD2" s="37"/>
      <c r="AE2" s="19">
        <f>IF(Z2&lt;12,Z2+1,1)</f>
        <v>2</v>
      </c>
      <c r="AF2" s="35" t="str">
        <f>TEXT(AF4,"mmmm")</f>
        <v>February</v>
      </c>
      <c r="AG2" s="36"/>
      <c r="AH2" s="36"/>
      <c r="AI2" s="37"/>
      <c r="AJ2" s="19">
        <f>IF(AE2&lt;12,AE2+1,1)</f>
        <v>3</v>
      </c>
      <c r="AK2" s="35" t="str">
        <f>TEXT(AK4,"mmmm")</f>
        <v>March</v>
      </c>
      <c r="AL2" s="36"/>
      <c r="AM2" s="36"/>
      <c r="AN2" s="37"/>
      <c r="AO2" s="19">
        <f>IF(AJ2&lt;12,AJ2+1,1)</f>
        <v>4</v>
      </c>
      <c r="AP2" s="35" t="str">
        <f>TEXT(AP4,"mmmm")</f>
        <v>April</v>
      </c>
      <c r="AQ2" s="36"/>
      <c r="AR2" s="36"/>
      <c r="AS2" s="37"/>
      <c r="AT2" s="19">
        <f>IF(AO2&lt;12,AO2+1,1)</f>
        <v>5</v>
      </c>
      <c r="AU2" s="35" t="str">
        <f>TEXT(AU4,"mmmm")</f>
        <v>May</v>
      </c>
      <c r="AV2" s="36"/>
      <c r="AW2" s="36"/>
      <c r="AX2" s="37"/>
      <c r="AY2" s="19">
        <f>IF(AT2&lt;12,AT2+1,1)</f>
        <v>6</v>
      </c>
      <c r="AZ2" s="35" t="str">
        <f>TEXT(AZ4,"mmmm")</f>
        <v>June</v>
      </c>
      <c r="BA2" s="36"/>
      <c r="BB2" s="36"/>
      <c r="BC2" s="37"/>
      <c r="BD2" s="19">
        <f>IF(AY2&lt;12,AY2+1,1)</f>
        <v>7</v>
      </c>
      <c r="BE2" s="35" t="str">
        <f>TEXT(BE4,"mmmm")</f>
        <v>July</v>
      </c>
      <c r="BF2" s="36"/>
      <c r="BG2" s="36"/>
      <c r="BH2" s="37"/>
    </row>
    <row r="3" spans="1:61" s="1" customFormat="1" x14ac:dyDescent="0.3">
      <c r="B3" s="1" t="s">
        <v>6</v>
      </c>
      <c r="C3" s="1" t="s">
        <v>5</v>
      </c>
      <c r="D3" s="17">
        <f>Overview!$B$12</f>
        <v>0</v>
      </c>
      <c r="E3" s="17">
        <f>Overview!$B$13</f>
        <v>0</v>
      </c>
      <c r="G3" s="20" t="s">
        <v>6</v>
      </c>
      <c r="H3" s="1" t="s">
        <v>5</v>
      </c>
      <c r="I3" s="17">
        <f>Overview!$B$12</f>
        <v>0</v>
      </c>
      <c r="J3" s="17">
        <f>Overview!$B$13</f>
        <v>0</v>
      </c>
      <c r="L3" s="20" t="s">
        <v>6</v>
      </c>
      <c r="M3" s="1" t="s">
        <v>5</v>
      </c>
      <c r="N3" s="17">
        <f>Overview!$B$12</f>
        <v>0</v>
      </c>
      <c r="O3" s="17">
        <f>Overview!$B$13</f>
        <v>0</v>
      </c>
      <c r="Q3" s="20" t="s">
        <v>6</v>
      </c>
      <c r="R3" s="1" t="s">
        <v>5</v>
      </c>
      <c r="S3" s="17">
        <f>Overview!$B$12</f>
        <v>0</v>
      </c>
      <c r="T3" s="17">
        <f>Overview!$B$13</f>
        <v>0</v>
      </c>
      <c r="V3" s="20" t="s">
        <v>6</v>
      </c>
      <c r="W3" s="1" t="s">
        <v>5</v>
      </c>
      <c r="X3" s="17">
        <f>Overview!$B$12</f>
        <v>0</v>
      </c>
      <c r="Y3" s="17">
        <f>Overview!$B$13</f>
        <v>0</v>
      </c>
      <c r="AA3" s="20" t="s">
        <v>6</v>
      </c>
      <c r="AB3" s="1" t="s">
        <v>5</v>
      </c>
      <c r="AC3" s="17">
        <f>Overview!$B$12</f>
        <v>0</v>
      </c>
      <c r="AD3" s="17">
        <f>Overview!$B$13</f>
        <v>0</v>
      </c>
      <c r="AF3" s="20" t="s">
        <v>6</v>
      </c>
      <c r="AG3" s="1" t="s">
        <v>5</v>
      </c>
      <c r="AH3" s="17">
        <f>Overview!$B$12</f>
        <v>0</v>
      </c>
      <c r="AI3" s="17">
        <f>Overview!$B$13</f>
        <v>0</v>
      </c>
      <c r="AK3" s="20" t="s">
        <v>6</v>
      </c>
      <c r="AL3" s="1" t="s">
        <v>5</v>
      </c>
      <c r="AM3" s="17">
        <f>Overview!$B$12</f>
        <v>0</v>
      </c>
      <c r="AN3" s="17">
        <f>Overview!$B$13</f>
        <v>0</v>
      </c>
      <c r="AP3" s="20" t="s">
        <v>6</v>
      </c>
      <c r="AQ3" s="1" t="s">
        <v>5</v>
      </c>
      <c r="AR3" s="17">
        <f>Overview!$B$12</f>
        <v>0</v>
      </c>
      <c r="AS3" s="17">
        <f>Overview!$B$13</f>
        <v>0</v>
      </c>
      <c r="AU3" s="20" t="s">
        <v>6</v>
      </c>
      <c r="AV3" s="1" t="s">
        <v>5</v>
      </c>
      <c r="AW3" s="17">
        <f>Overview!$B$12</f>
        <v>0</v>
      </c>
      <c r="AX3" s="17">
        <f>Overview!$B$13</f>
        <v>0</v>
      </c>
      <c r="AZ3" s="20" t="s">
        <v>6</v>
      </c>
      <c r="BA3" s="1" t="s">
        <v>5</v>
      </c>
      <c r="BB3" s="17">
        <f>Overview!$B$12</f>
        <v>0</v>
      </c>
      <c r="BC3" s="17">
        <f>Overview!$B$13</f>
        <v>0</v>
      </c>
      <c r="BE3" s="20" t="s">
        <v>6</v>
      </c>
      <c r="BF3" s="1" t="s">
        <v>5</v>
      </c>
      <c r="BG3" s="17">
        <f>Overview!$B$12</f>
        <v>0</v>
      </c>
      <c r="BH3" s="17">
        <f>Overview!$B$13</f>
        <v>0</v>
      </c>
      <c r="BI3" s="20"/>
    </row>
    <row r="4" spans="1:61" x14ac:dyDescent="0.3">
      <c r="A4" s="19">
        <v>1</v>
      </c>
      <c r="B4" t="str">
        <f>CONCATENATE(A$2,"/",$A4,"/",Overview!$B$37)</f>
        <v>8/1/2025</v>
      </c>
      <c r="C4" t="str">
        <f t="shared" ref="C4:C10" si="0">TEXT(WEEKDAY(B4),"ddd")</f>
        <v>Fri</v>
      </c>
      <c r="D4" s="44"/>
      <c r="E4" s="44"/>
      <c r="G4" s="21" t="str">
        <f>CONCATENATE(F$2,"/",$A4,"/",Overview!$B$37)</f>
        <v>9/1/2025</v>
      </c>
      <c r="H4" t="str">
        <f>TEXT(WEEKDAY(G4),"ddd")</f>
        <v>Mon</v>
      </c>
      <c r="I4" s="44"/>
      <c r="J4" s="44"/>
      <c r="L4" s="21" t="str">
        <f>CONCATENATE(K$2,"/",$A4,"/",Overview!$B$37)</f>
        <v>10/1/2025</v>
      </c>
      <c r="M4" t="str">
        <f>TEXT(WEEKDAY(L4),"ddd")</f>
        <v>Wed</v>
      </c>
      <c r="N4" s="44"/>
      <c r="O4" s="44"/>
      <c r="Q4" s="21" t="str">
        <f>CONCATENATE(P$2,"/",$A4,"/",Overview!$B$37)</f>
        <v>11/1/2025</v>
      </c>
      <c r="R4" t="str">
        <f t="shared" ref="R4:R34" si="1">TEXT(WEEKDAY(Q4),"ddd")</f>
        <v>Sat</v>
      </c>
      <c r="S4" s="44"/>
      <c r="T4" s="44"/>
      <c r="V4" s="21" t="str">
        <f>CONCATENATE(U$2,"/",$A4,"/",Overview!$B$37)</f>
        <v>12/1/2025</v>
      </c>
      <c r="W4" t="str">
        <f t="shared" ref="W4:W34" si="2">TEXT(WEEKDAY(V4),"ddd")</f>
        <v>Mon</v>
      </c>
      <c r="X4" s="44"/>
      <c r="Y4" s="44"/>
      <c r="AA4" s="21" t="str">
        <f>CONCATENATE(Z$2,"/",$A4,"/",(IF(Z$2=12,Overview!$B$37,Overview!$B$37+1)))</f>
        <v>1/1/2026</v>
      </c>
      <c r="AB4" t="str">
        <f t="shared" ref="AB4:AB34" si="3">TEXT(WEEKDAY(AA4),"ddd")</f>
        <v>Thu</v>
      </c>
      <c r="AC4" s="44"/>
      <c r="AD4" s="44"/>
      <c r="AF4" s="21" t="str">
        <f>CONCATENATE(AE$2,"/",$A4,"/",(Overview!$B$37+1))</f>
        <v>2/1/2026</v>
      </c>
      <c r="AG4" t="str">
        <f t="shared" ref="AG4:AG34" si="4">TEXT(WEEKDAY(AF4),"ddd")</f>
        <v>Sun</v>
      </c>
      <c r="AH4" s="44"/>
      <c r="AI4" s="44"/>
      <c r="AK4" s="21" t="str">
        <f>CONCATENATE(AJ$2,"/",$A4,"/",(Overview!$B$37+1))</f>
        <v>3/1/2026</v>
      </c>
      <c r="AL4" t="str">
        <f t="shared" ref="AL4:AL34" si="5">TEXT(WEEKDAY(AK4),"ddd")</f>
        <v>Sun</v>
      </c>
      <c r="AM4" s="44"/>
      <c r="AN4" s="44"/>
      <c r="AP4" s="21" t="str">
        <f>CONCATENATE(AO$2,"/",$A4,"/",(Overview!$B$37+1))</f>
        <v>4/1/2026</v>
      </c>
      <c r="AQ4" t="str">
        <f t="shared" ref="AQ4:AQ34" si="6">TEXT(WEEKDAY(AP4),"ddd")</f>
        <v>Wed</v>
      </c>
      <c r="AR4" s="44"/>
      <c r="AS4" s="44"/>
      <c r="AU4" s="21" t="str">
        <f>CONCATENATE(AT$2,"/",$A4,"/",(Overview!$B$37+1))</f>
        <v>5/1/2026</v>
      </c>
      <c r="AV4" t="str">
        <f t="shared" ref="AV4:AV34" si="7">TEXT(WEEKDAY(AU4),"ddd")</f>
        <v>Fri</v>
      </c>
      <c r="AW4" s="44"/>
      <c r="AX4" s="44"/>
      <c r="AZ4" s="21" t="str">
        <f>CONCATENATE(AY$2,"/",$A4,"/",(Overview!$B$37+1))</f>
        <v>6/1/2026</v>
      </c>
      <c r="BA4" t="str">
        <f t="shared" ref="BA4:BA34" si="8">TEXT(WEEKDAY(AZ4),"ddd")</f>
        <v>Mon</v>
      </c>
      <c r="BB4" s="44"/>
      <c r="BC4" s="44"/>
      <c r="BE4" s="21" t="str">
        <f>CONCATENATE(BD$2,"/",$A4,"/",(Overview!$B$37+1))</f>
        <v>7/1/2026</v>
      </c>
      <c r="BF4" t="str">
        <f t="shared" ref="BF4:BF34" si="9">TEXT(WEEKDAY(BE4),"ddd")</f>
        <v>Wed</v>
      </c>
      <c r="BG4" s="44"/>
      <c r="BH4" s="44"/>
    </row>
    <row r="5" spans="1:61" x14ac:dyDescent="0.3">
      <c r="A5" s="19">
        <v>2</v>
      </c>
      <c r="B5" t="str">
        <f>CONCATENATE(A$2,"/",$A5,"/",Overview!$B$37)</f>
        <v>8/2/2025</v>
      </c>
      <c r="C5" t="str">
        <f t="shared" si="0"/>
        <v>Sat</v>
      </c>
      <c r="D5" s="44"/>
      <c r="E5" s="44"/>
      <c r="G5" s="21" t="str">
        <f>CONCATENATE(F$2,"/",$A5,"/",Overview!$B$37)</f>
        <v>9/2/2025</v>
      </c>
      <c r="H5" t="str">
        <f>TEXT(WEEKDAY(G5),"ddd")</f>
        <v>Tue</v>
      </c>
      <c r="I5" s="44"/>
      <c r="J5" s="44"/>
      <c r="L5" s="21" t="str">
        <f>CONCATENATE(K$2,"/",$A5,"/",Overview!$B$37)</f>
        <v>10/2/2025</v>
      </c>
      <c r="M5" t="str">
        <f>TEXT(WEEKDAY(L5),"ddd")</f>
        <v>Thu</v>
      </c>
      <c r="N5" s="44"/>
      <c r="O5" s="44"/>
      <c r="Q5" s="21" t="str">
        <f>CONCATENATE(P$2,"/",$A5,"/",Overview!$B$37)</f>
        <v>11/2/2025</v>
      </c>
      <c r="R5" t="str">
        <f t="shared" si="1"/>
        <v>Sun</v>
      </c>
      <c r="S5" s="44"/>
      <c r="T5" s="44"/>
      <c r="V5" s="21" t="str">
        <f>CONCATENATE(U$2,"/",$A5,"/",Overview!$B$37)</f>
        <v>12/2/2025</v>
      </c>
      <c r="W5" t="str">
        <f t="shared" si="2"/>
        <v>Tue</v>
      </c>
      <c r="X5" s="44"/>
      <c r="Y5" s="44"/>
      <c r="AA5" s="21" t="str">
        <f>CONCATENATE(Z$2,"/",$A5,"/",(IF(Z$2=12,Overview!$B$37,Overview!$B$37+1)))</f>
        <v>1/2/2026</v>
      </c>
      <c r="AB5" t="str">
        <f t="shared" si="3"/>
        <v>Fri</v>
      </c>
      <c r="AC5" s="44"/>
      <c r="AD5" s="44"/>
      <c r="AF5" s="21" t="str">
        <f>CONCATENATE(AE$2,"/",$A5,"/",(Overview!$B$37+1))</f>
        <v>2/2/2026</v>
      </c>
      <c r="AG5" t="str">
        <f t="shared" si="4"/>
        <v>Mon</v>
      </c>
      <c r="AH5" s="44"/>
      <c r="AI5" s="44"/>
      <c r="AK5" s="21" t="str">
        <f>CONCATENATE(AJ$2,"/",$A5,"/",(Overview!$B$37+1))</f>
        <v>3/2/2026</v>
      </c>
      <c r="AL5" t="str">
        <f t="shared" si="5"/>
        <v>Mon</v>
      </c>
      <c r="AM5" s="44"/>
      <c r="AN5" s="44"/>
      <c r="AP5" s="21" t="str">
        <f>CONCATENATE(AO$2,"/",$A5,"/",(Overview!$B$37+1))</f>
        <v>4/2/2026</v>
      </c>
      <c r="AQ5" t="str">
        <f t="shared" si="6"/>
        <v>Thu</v>
      </c>
      <c r="AR5" s="44"/>
      <c r="AS5" s="44"/>
      <c r="AU5" s="21" t="str">
        <f>CONCATENATE(AT$2,"/",$A5,"/",(Overview!$B$37+1))</f>
        <v>5/2/2026</v>
      </c>
      <c r="AV5" t="str">
        <f t="shared" si="7"/>
        <v>Sat</v>
      </c>
      <c r="AW5" s="44"/>
      <c r="AX5" s="44"/>
      <c r="AZ5" s="21" t="str">
        <f>CONCATENATE(AY$2,"/",$A5,"/",(Overview!$B$37+1))</f>
        <v>6/2/2026</v>
      </c>
      <c r="BA5" t="str">
        <f t="shared" si="8"/>
        <v>Tue</v>
      </c>
      <c r="BB5" s="44"/>
      <c r="BC5" s="44"/>
      <c r="BE5" s="21" t="str">
        <f>CONCATENATE(BD$2,"/",$A5,"/",(Overview!$B$37+1))</f>
        <v>7/2/2026</v>
      </c>
      <c r="BF5" t="str">
        <f t="shared" si="9"/>
        <v>Thu</v>
      </c>
      <c r="BG5" s="44"/>
      <c r="BH5" s="44"/>
    </row>
    <row r="6" spans="1:61" x14ac:dyDescent="0.3">
      <c r="A6" s="19">
        <v>3</v>
      </c>
      <c r="B6" t="str">
        <f>CONCATENATE(A$2,"/",$A6,"/",Overview!$B$37)</f>
        <v>8/3/2025</v>
      </c>
      <c r="C6" t="str">
        <f t="shared" si="0"/>
        <v>Sun</v>
      </c>
      <c r="D6" s="44"/>
      <c r="E6" s="44"/>
      <c r="G6" s="21" t="str">
        <f>CONCATENATE(F$2,"/",$A6,"/",Overview!$B$37)</f>
        <v>9/3/2025</v>
      </c>
      <c r="H6" t="str">
        <f>TEXT(WEEKDAY(G6),"ddd")</f>
        <v>Wed</v>
      </c>
      <c r="I6" s="44"/>
      <c r="J6" s="44"/>
      <c r="L6" s="21" t="str">
        <f>CONCATENATE(K$2,"/",$A6,"/",Overview!$B$37)</f>
        <v>10/3/2025</v>
      </c>
      <c r="M6" t="str">
        <f t="shared" ref="M6:M34" si="10">TEXT(WEEKDAY(L6),"ddd")</f>
        <v>Fri</v>
      </c>
      <c r="N6" s="44"/>
      <c r="O6" s="44"/>
      <c r="Q6" s="21" t="str">
        <f>CONCATENATE(P$2,"/",$A6,"/",Overview!$B$37)</f>
        <v>11/3/2025</v>
      </c>
      <c r="R6" t="str">
        <f t="shared" si="1"/>
        <v>Mon</v>
      </c>
      <c r="S6" s="44"/>
      <c r="T6" s="44"/>
      <c r="V6" s="21" t="str">
        <f>CONCATENATE(U$2,"/",$A6,"/",Overview!$B$37)</f>
        <v>12/3/2025</v>
      </c>
      <c r="W6" t="str">
        <f t="shared" si="2"/>
        <v>Wed</v>
      </c>
      <c r="X6" s="44"/>
      <c r="Y6" s="44"/>
      <c r="AA6" s="21" t="str">
        <f>CONCATENATE(Z$2,"/",$A6,"/",(IF(Z$2=12,Overview!$B$37,Overview!$B$37+1)))</f>
        <v>1/3/2026</v>
      </c>
      <c r="AB6" t="str">
        <f t="shared" si="3"/>
        <v>Sat</v>
      </c>
      <c r="AC6" s="44"/>
      <c r="AD6" s="44"/>
      <c r="AF6" s="21" t="str">
        <f>CONCATENATE(AE$2,"/",$A6,"/",(Overview!$B$37+1))</f>
        <v>2/3/2026</v>
      </c>
      <c r="AG6" t="str">
        <f t="shared" si="4"/>
        <v>Tue</v>
      </c>
      <c r="AH6" s="44"/>
      <c r="AI6" s="44"/>
      <c r="AK6" s="21" t="str">
        <f>CONCATENATE(AJ$2,"/",$A6,"/",(Overview!$B$37+1))</f>
        <v>3/3/2026</v>
      </c>
      <c r="AL6" t="str">
        <f t="shared" si="5"/>
        <v>Tue</v>
      </c>
      <c r="AM6" s="44"/>
      <c r="AN6" s="44"/>
      <c r="AP6" s="21" t="str">
        <f>CONCATENATE(AO$2,"/",$A6,"/",(Overview!$B$37+1))</f>
        <v>4/3/2026</v>
      </c>
      <c r="AQ6" t="str">
        <f t="shared" si="6"/>
        <v>Fri</v>
      </c>
      <c r="AR6" s="44"/>
      <c r="AS6" s="44"/>
      <c r="AU6" s="21" t="str">
        <f>CONCATENATE(AT$2,"/",$A6,"/",(Overview!$B$37+1))</f>
        <v>5/3/2026</v>
      </c>
      <c r="AV6" t="str">
        <f t="shared" si="7"/>
        <v>Sun</v>
      </c>
      <c r="AW6" s="44"/>
      <c r="AX6" s="44"/>
      <c r="AZ6" s="21" t="str">
        <f>CONCATENATE(AY$2,"/",$A6,"/",(Overview!$B$37+1))</f>
        <v>6/3/2026</v>
      </c>
      <c r="BA6" t="str">
        <f t="shared" si="8"/>
        <v>Wed</v>
      </c>
      <c r="BB6" s="44"/>
      <c r="BC6" s="44"/>
      <c r="BE6" s="21" t="str">
        <f>CONCATENATE(BD$2,"/",$A6,"/",(Overview!$B$37+1))</f>
        <v>7/3/2026</v>
      </c>
      <c r="BF6" t="str">
        <f t="shared" si="9"/>
        <v>Fri</v>
      </c>
      <c r="BG6" s="44"/>
      <c r="BH6" s="44"/>
    </row>
    <row r="7" spans="1:61" x14ac:dyDescent="0.3">
      <c r="A7" s="19">
        <v>4</v>
      </c>
      <c r="B7" t="str">
        <f>CONCATENATE(A$2,"/",$A7,"/",Overview!$B$37)</f>
        <v>8/4/2025</v>
      </c>
      <c r="C7" t="str">
        <f t="shared" si="0"/>
        <v>Mon</v>
      </c>
      <c r="D7" s="44"/>
      <c r="E7" s="44"/>
      <c r="G7" s="21" t="str">
        <f>CONCATENATE(F$2,"/",$A7,"/",Overview!$B$37)</f>
        <v>9/4/2025</v>
      </c>
      <c r="H7" t="str">
        <f>TEXT(WEEKDAY(G7),"ddd")</f>
        <v>Thu</v>
      </c>
      <c r="I7" s="44"/>
      <c r="J7" s="44"/>
      <c r="L7" s="21" t="str">
        <f>CONCATENATE(K$2,"/",$A7,"/",Overview!$B$37)</f>
        <v>10/4/2025</v>
      </c>
      <c r="M7" t="str">
        <f t="shared" si="10"/>
        <v>Sat</v>
      </c>
      <c r="N7" s="44"/>
      <c r="O7" s="44"/>
      <c r="Q7" s="21" t="str">
        <f>CONCATENATE(P$2,"/",$A7,"/",Overview!$B$37)</f>
        <v>11/4/2025</v>
      </c>
      <c r="R7" t="str">
        <f t="shared" si="1"/>
        <v>Tue</v>
      </c>
      <c r="S7" s="44"/>
      <c r="T7" s="44"/>
      <c r="V7" s="21" t="str">
        <f>CONCATENATE(U$2,"/",$A7,"/",Overview!$B$37)</f>
        <v>12/4/2025</v>
      </c>
      <c r="W7" t="str">
        <f t="shared" si="2"/>
        <v>Thu</v>
      </c>
      <c r="X7" s="44"/>
      <c r="Y7" s="44"/>
      <c r="AA7" s="21" t="str">
        <f>CONCATENATE(Z$2,"/",$A7,"/",(IF(Z$2=12,Overview!$B$37,Overview!$B$37+1)))</f>
        <v>1/4/2026</v>
      </c>
      <c r="AB7" t="str">
        <f t="shared" si="3"/>
        <v>Sun</v>
      </c>
      <c r="AC7" s="44"/>
      <c r="AD7" s="44"/>
      <c r="AF7" s="21" t="str">
        <f>CONCATENATE(AE$2,"/",$A7,"/",(Overview!$B$37+1))</f>
        <v>2/4/2026</v>
      </c>
      <c r="AG7" t="str">
        <f t="shared" si="4"/>
        <v>Wed</v>
      </c>
      <c r="AH7" s="44"/>
      <c r="AI7" s="44"/>
      <c r="AK7" s="21" t="str">
        <f>CONCATENATE(AJ$2,"/",$A7,"/",(Overview!$B$37+1))</f>
        <v>3/4/2026</v>
      </c>
      <c r="AL7" t="str">
        <f t="shared" si="5"/>
        <v>Wed</v>
      </c>
      <c r="AM7" s="44"/>
      <c r="AN7" s="44"/>
      <c r="AP7" s="21" t="str">
        <f>CONCATENATE(AO$2,"/",$A7,"/",(Overview!$B$37+1))</f>
        <v>4/4/2026</v>
      </c>
      <c r="AQ7" t="str">
        <f t="shared" si="6"/>
        <v>Sat</v>
      </c>
      <c r="AR7" s="44"/>
      <c r="AS7" s="44"/>
      <c r="AU7" s="21" t="str">
        <f>CONCATENATE(AT$2,"/",$A7,"/",(Overview!$B$37+1))</f>
        <v>5/4/2026</v>
      </c>
      <c r="AV7" t="str">
        <f t="shared" si="7"/>
        <v>Mon</v>
      </c>
      <c r="AW7" s="44"/>
      <c r="AX7" s="44"/>
      <c r="AZ7" s="21" t="str">
        <f>CONCATENATE(AY$2,"/",$A7,"/",(Overview!$B$37+1))</f>
        <v>6/4/2026</v>
      </c>
      <c r="BA7" t="str">
        <f t="shared" si="8"/>
        <v>Thu</v>
      </c>
      <c r="BB7" s="44"/>
      <c r="BC7" s="44"/>
      <c r="BE7" s="21" t="str">
        <f>CONCATENATE(BD$2,"/",$A7,"/",(Overview!$B$37+1))</f>
        <v>7/4/2026</v>
      </c>
      <c r="BF7" t="str">
        <f t="shared" si="9"/>
        <v>Sat</v>
      </c>
      <c r="BG7" s="44"/>
      <c r="BH7" s="44"/>
    </row>
    <row r="8" spans="1:61" x14ac:dyDescent="0.3">
      <c r="A8" s="19">
        <v>5</v>
      </c>
      <c r="B8" t="str">
        <f>CONCATENATE(A$2,"/",$A8,"/",Overview!$B$37)</f>
        <v>8/5/2025</v>
      </c>
      <c r="C8" t="str">
        <f t="shared" si="0"/>
        <v>Tue</v>
      </c>
      <c r="D8" s="44"/>
      <c r="E8" s="44"/>
      <c r="G8" s="21" t="str">
        <f>CONCATENATE(F$2,"/",$A8,"/",Overview!$B$37)</f>
        <v>9/5/2025</v>
      </c>
      <c r="H8" t="str">
        <f t="shared" ref="H8:H34" si="11">TEXT(WEEKDAY(G8),"ddd")</f>
        <v>Fri</v>
      </c>
      <c r="I8" s="44"/>
      <c r="J8" s="44"/>
      <c r="L8" s="21" t="str">
        <f>CONCATENATE(K$2,"/",$A8,"/",Overview!$B$37)</f>
        <v>10/5/2025</v>
      </c>
      <c r="M8" t="str">
        <f t="shared" si="10"/>
        <v>Sun</v>
      </c>
      <c r="N8" s="44"/>
      <c r="O8" s="44"/>
      <c r="Q8" s="21" t="str">
        <f>CONCATENATE(P$2,"/",$A8,"/",Overview!$B$37)</f>
        <v>11/5/2025</v>
      </c>
      <c r="R8" t="str">
        <f t="shared" si="1"/>
        <v>Wed</v>
      </c>
      <c r="S8" s="44"/>
      <c r="T8" s="44"/>
      <c r="V8" s="21" t="str">
        <f>CONCATENATE(U$2,"/",$A8,"/",Overview!$B$37)</f>
        <v>12/5/2025</v>
      </c>
      <c r="W8" t="str">
        <f t="shared" si="2"/>
        <v>Fri</v>
      </c>
      <c r="X8" s="44"/>
      <c r="Y8" s="44"/>
      <c r="AA8" s="21" t="str">
        <f>CONCATENATE(Z$2,"/",$A8,"/",(IF(Z$2=12,Overview!$B$37,Overview!$B$37+1)))</f>
        <v>1/5/2026</v>
      </c>
      <c r="AB8" t="str">
        <f t="shared" si="3"/>
        <v>Mon</v>
      </c>
      <c r="AC8" s="44"/>
      <c r="AD8" s="44"/>
      <c r="AF8" s="21" t="str">
        <f>CONCATENATE(AE$2,"/",$A8,"/",(Overview!$B$37+1))</f>
        <v>2/5/2026</v>
      </c>
      <c r="AG8" t="str">
        <f t="shared" si="4"/>
        <v>Thu</v>
      </c>
      <c r="AH8" s="44"/>
      <c r="AI8" s="44"/>
      <c r="AK8" s="21" t="str">
        <f>CONCATENATE(AJ$2,"/",$A8,"/",(Overview!$B$37+1))</f>
        <v>3/5/2026</v>
      </c>
      <c r="AL8" t="str">
        <f t="shared" si="5"/>
        <v>Thu</v>
      </c>
      <c r="AM8" s="44"/>
      <c r="AN8" s="44"/>
      <c r="AP8" s="21" t="str">
        <f>CONCATENATE(AO$2,"/",$A8,"/",(Overview!$B$37+1))</f>
        <v>4/5/2026</v>
      </c>
      <c r="AQ8" t="str">
        <f t="shared" si="6"/>
        <v>Sun</v>
      </c>
      <c r="AR8" s="44"/>
      <c r="AS8" s="44"/>
      <c r="AU8" s="21" t="str">
        <f>CONCATENATE(AT$2,"/",$A8,"/",(Overview!$B$37+1))</f>
        <v>5/5/2026</v>
      </c>
      <c r="AV8" t="str">
        <f t="shared" si="7"/>
        <v>Tue</v>
      </c>
      <c r="AW8" s="44"/>
      <c r="AX8" s="44"/>
      <c r="AZ8" s="21" t="str">
        <f>CONCATENATE(AY$2,"/",$A8,"/",(Overview!$B$37+1))</f>
        <v>6/5/2026</v>
      </c>
      <c r="BA8" t="str">
        <f t="shared" si="8"/>
        <v>Fri</v>
      </c>
      <c r="BB8" s="44"/>
      <c r="BC8" s="44"/>
      <c r="BE8" s="21" t="str">
        <f>CONCATENATE(BD$2,"/",$A8,"/",(Overview!$B$37+1))</f>
        <v>7/5/2026</v>
      </c>
      <c r="BF8" t="str">
        <f t="shared" si="9"/>
        <v>Sun</v>
      </c>
      <c r="BG8" s="44"/>
      <c r="BH8" s="44"/>
    </row>
    <row r="9" spans="1:61" x14ac:dyDescent="0.3">
      <c r="A9" s="19">
        <v>6</v>
      </c>
      <c r="B9" t="str">
        <f>CONCATENATE(A$2,"/",$A9,"/",Overview!$B$37)</f>
        <v>8/6/2025</v>
      </c>
      <c r="C9" t="str">
        <f t="shared" si="0"/>
        <v>Wed</v>
      </c>
      <c r="D9" s="44"/>
      <c r="E9" s="44"/>
      <c r="G9" s="21" t="str">
        <f>CONCATENATE(F$2,"/",$A9,"/",Overview!$B$37)</f>
        <v>9/6/2025</v>
      </c>
      <c r="H9" t="str">
        <f t="shared" si="11"/>
        <v>Sat</v>
      </c>
      <c r="I9" s="44"/>
      <c r="J9" s="44"/>
      <c r="L9" s="21" t="str">
        <f>CONCATENATE(K$2,"/",$A9,"/",Overview!$B$37)</f>
        <v>10/6/2025</v>
      </c>
      <c r="M9" t="str">
        <f t="shared" si="10"/>
        <v>Mon</v>
      </c>
      <c r="N9" s="44"/>
      <c r="O9" s="44"/>
      <c r="Q9" s="21" t="str">
        <f>CONCATENATE(P$2,"/",$A9,"/",Overview!$B$37)</f>
        <v>11/6/2025</v>
      </c>
      <c r="R9" t="str">
        <f t="shared" si="1"/>
        <v>Thu</v>
      </c>
      <c r="S9" s="44"/>
      <c r="T9" s="44"/>
      <c r="V9" s="21" t="str">
        <f>CONCATENATE(U$2,"/",$A9,"/",Overview!$B$37)</f>
        <v>12/6/2025</v>
      </c>
      <c r="W9" t="str">
        <f t="shared" si="2"/>
        <v>Sat</v>
      </c>
      <c r="X9" s="44"/>
      <c r="Y9" s="44"/>
      <c r="AA9" s="21" t="str">
        <f>CONCATENATE(Z$2,"/",$A9,"/",(IF(Z$2=12,Overview!$B$37,Overview!$B$37+1)))</f>
        <v>1/6/2026</v>
      </c>
      <c r="AB9" t="str">
        <f t="shared" si="3"/>
        <v>Tue</v>
      </c>
      <c r="AC9" s="44"/>
      <c r="AD9" s="44"/>
      <c r="AF9" s="21" t="str">
        <f>CONCATENATE(AE$2,"/",$A9,"/",(Overview!$B$37+1))</f>
        <v>2/6/2026</v>
      </c>
      <c r="AG9" t="str">
        <f t="shared" si="4"/>
        <v>Fri</v>
      </c>
      <c r="AH9" s="44"/>
      <c r="AI9" s="44"/>
      <c r="AK9" s="21" t="str">
        <f>CONCATENATE(AJ$2,"/",$A9,"/",(Overview!$B$37+1))</f>
        <v>3/6/2026</v>
      </c>
      <c r="AL9" t="str">
        <f t="shared" si="5"/>
        <v>Fri</v>
      </c>
      <c r="AM9" s="44"/>
      <c r="AN9" s="44"/>
      <c r="AP9" s="21" t="str">
        <f>CONCATENATE(AO$2,"/",$A9,"/",(Overview!$B$37+1))</f>
        <v>4/6/2026</v>
      </c>
      <c r="AQ9" t="str">
        <f t="shared" si="6"/>
        <v>Mon</v>
      </c>
      <c r="AR9" s="44"/>
      <c r="AS9" s="44"/>
      <c r="AU9" s="21" t="str">
        <f>CONCATENATE(AT$2,"/",$A9,"/",(Overview!$B$37+1))</f>
        <v>5/6/2026</v>
      </c>
      <c r="AV9" t="str">
        <f t="shared" si="7"/>
        <v>Wed</v>
      </c>
      <c r="AW9" s="44"/>
      <c r="AX9" s="44"/>
      <c r="AZ9" s="21" t="str">
        <f>CONCATENATE(AY$2,"/",$A9,"/",(Overview!$B$37+1))</f>
        <v>6/6/2026</v>
      </c>
      <c r="BA9" t="str">
        <f t="shared" si="8"/>
        <v>Sat</v>
      </c>
      <c r="BB9" s="44"/>
      <c r="BC9" s="44"/>
      <c r="BE9" s="21" t="str">
        <f>CONCATENATE(BD$2,"/",$A9,"/",(Overview!$B$37+1))</f>
        <v>7/6/2026</v>
      </c>
      <c r="BF9" t="str">
        <f t="shared" si="9"/>
        <v>Mon</v>
      </c>
      <c r="BG9" s="44"/>
      <c r="BH9" s="44"/>
    </row>
    <row r="10" spans="1:61" x14ac:dyDescent="0.3">
      <c r="A10" s="19">
        <v>7</v>
      </c>
      <c r="B10" t="str">
        <f>CONCATENATE(A$2,"/",$A10,"/",Overview!$B$37)</f>
        <v>8/7/2025</v>
      </c>
      <c r="C10" t="str">
        <f t="shared" si="0"/>
        <v>Thu</v>
      </c>
      <c r="D10" s="44"/>
      <c r="E10" s="44"/>
      <c r="G10" s="21" t="str">
        <f>CONCATENATE(F$2,"/",$A10,"/",Overview!$B$37)</f>
        <v>9/7/2025</v>
      </c>
      <c r="H10" t="str">
        <f t="shared" si="11"/>
        <v>Sun</v>
      </c>
      <c r="I10" s="44"/>
      <c r="J10" s="44"/>
      <c r="L10" s="21" t="str">
        <f>CONCATENATE(K$2,"/",$A10,"/",Overview!$B$37)</f>
        <v>10/7/2025</v>
      </c>
      <c r="M10" t="str">
        <f t="shared" si="10"/>
        <v>Tue</v>
      </c>
      <c r="N10" s="44"/>
      <c r="O10" s="44"/>
      <c r="Q10" s="21" t="str">
        <f>CONCATENATE(P$2,"/",$A10,"/",Overview!$B$37)</f>
        <v>11/7/2025</v>
      </c>
      <c r="R10" t="str">
        <f t="shared" si="1"/>
        <v>Fri</v>
      </c>
      <c r="S10" s="44"/>
      <c r="T10" s="44"/>
      <c r="V10" s="21" t="str">
        <f>CONCATENATE(U$2,"/",$A10,"/",Overview!$B$37)</f>
        <v>12/7/2025</v>
      </c>
      <c r="W10" t="str">
        <f t="shared" si="2"/>
        <v>Sun</v>
      </c>
      <c r="X10" s="44"/>
      <c r="Y10" s="44"/>
      <c r="AA10" s="21" t="str">
        <f>CONCATENATE(Z$2,"/",$A10,"/",(IF(Z$2=12,Overview!$B$37,Overview!$B$37+1)))</f>
        <v>1/7/2026</v>
      </c>
      <c r="AB10" t="str">
        <f t="shared" si="3"/>
        <v>Wed</v>
      </c>
      <c r="AC10" s="44"/>
      <c r="AD10" s="44"/>
      <c r="AF10" s="21" t="str">
        <f>CONCATENATE(AE$2,"/",$A10,"/",(Overview!$B$37+1))</f>
        <v>2/7/2026</v>
      </c>
      <c r="AG10" t="str">
        <f t="shared" si="4"/>
        <v>Sat</v>
      </c>
      <c r="AH10" s="44"/>
      <c r="AI10" s="44"/>
      <c r="AK10" s="21" t="str">
        <f>CONCATENATE(AJ$2,"/",$A10,"/",(Overview!$B$37+1))</f>
        <v>3/7/2026</v>
      </c>
      <c r="AL10" t="str">
        <f t="shared" si="5"/>
        <v>Sat</v>
      </c>
      <c r="AM10" s="44"/>
      <c r="AN10" s="44"/>
      <c r="AP10" s="21" t="str">
        <f>CONCATENATE(AO$2,"/",$A10,"/",(Overview!$B$37+1))</f>
        <v>4/7/2026</v>
      </c>
      <c r="AQ10" t="str">
        <f t="shared" si="6"/>
        <v>Tue</v>
      </c>
      <c r="AR10" s="44"/>
      <c r="AS10" s="44"/>
      <c r="AU10" s="21" t="str">
        <f>CONCATENATE(AT$2,"/",$A10,"/",(Overview!$B$37+1))</f>
        <v>5/7/2026</v>
      </c>
      <c r="AV10" t="str">
        <f t="shared" si="7"/>
        <v>Thu</v>
      </c>
      <c r="AW10" s="44"/>
      <c r="AX10" s="44"/>
      <c r="AZ10" s="21" t="str">
        <f>CONCATENATE(AY$2,"/",$A10,"/",(Overview!$B$37+1))</f>
        <v>6/7/2026</v>
      </c>
      <c r="BA10" t="str">
        <f t="shared" si="8"/>
        <v>Sun</v>
      </c>
      <c r="BB10" s="44"/>
      <c r="BC10" s="44"/>
      <c r="BE10" s="21" t="str">
        <f>CONCATENATE(BD$2,"/",$A10,"/",(Overview!$B$37+1))</f>
        <v>7/7/2026</v>
      </c>
      <c r="BF10" t="str">
        <f t="shared" si="9"/>
        <v>Tue</v>
      </c>
      <c r="BG10" s="44"/>
      <c r="BH10" s="44"/>
    </row>
    <row r="11" spans="1:61" x14ac:dyDescent="0.3">
      <c r="A11" s="19">
        <v>8</v>
      </c>
      <c r="B11" t="str">
        <f>CONCATENATE(A$2,"/",$A11,"/",Overview!$B$37)</f>
        <v>8/8/2025</v>
      </c>
      <c r="C11" t="str">
        <f t="shared" ref="C11:C34" si="12">TEXT(WEEKDAY(B11),"ddd")</f>
        <v>Fri</v>
      </c>
      <c r="D11" s="44"/>
      <c r="E11" s="44"/>
      <c r="G11" s="21" t="str">
        <f>CONCATENATE(F$2,"/",$A11,"/",Overview!$B$37)</f>
        <v>9/8/2025</v>
      </c>
      <c r="H11" t="str">
        <f t="shared" si="11"/>
        <v>Mon</v>
      </c>
      <c r="I11" s="44"/>
      <c r="J11" s="44"/>
      <c r="L11" s="21" t="str">
        <f>CONCATENATE(K$2,"/",$A11,"/",Overview!$B$37)</f>
        <v>10/8/2025</v>
      </c>
      <c r="M11" t="str">
        <f t="shared" si="10"/>
        <v>Wed</v>
      </c>
      <c r="N11" s="44"/>
      <c r="O11" s="44"/>
      <c r="Q11" s="21" t="str">
        <f>CONCATENATE(P$2,"/",$A11,"/",Overview!$B$37)</f>
        <v>11/8/2025</v>
      </c>
      <c r="R11" t="str">
        <f t="shared" si="1"/>
        <v>Sat</v>
      </c>
      <c r="S11" s="44"/>
      <c r="T11" s="44"/>
      <c r="V11" s="21" t="str">
        <f>CONCATENATE(U$2,"/",$A11,"/",Overview!$B$37)</f>
        <v>12/8/2025</v>
      </c>
      <c r="W11" t="str">
        <f t="shared" si="2"/>
        <v>Mon</v>
      </c>
      <c r="X11" s="44"/>
      <c r="Y11" s="44"/>
      <c r="AA11" s="21" t="str">
        <f>CONCATENATE(Z$2,"/",$A11,"/",(IF(Z$2=12,Overview!$B$37,Overview!$B$37+1)))</f>
        <v>1/8/2026</v>
      </c>
      <c r="AB11" t="str">
        <f t="shared" si="3"/>
        <v>Thu</v>
      </c>
      <c r="AC11" s="44"/>
      <c r="AD11" s="44"/>
      <c r="AF11" s="21" t="str">
        <f>CONCATENATE(AE$2,"/",$A11,"/",(Overview!$B$37+1))</f>
        <v>2/8/2026</v>
      </c>
      <c r="AG11" t="str">
        <f t="shared" si="4"/>
        <v>Sun</v>
      </c>
      <c r="AH11" s="44"/>
      <c r="AI11" s="44"/>
      <c r="AK11" s="21" t="str">
        <f>CONCATENATE(AJ$2,"/",$A11,"/",(Overview!$B$37+1))</f>
        <v>3/8/2026</v>
      </c>
      <c r="AL11" t="str">
        <f t="shared" si="5"/>
        <v>Sun</v>
      </c>
      <c r="AM11" s="44"/>
      <c r="AN11" s="44"/>
      <c r="AP11" s="21" t="str">
        <f>CONCATENATE(AO$2,"/",$A11,"/",(Overview!$B$37+1))</f>
        <v>4/8/2026</v>
      </c>
      <c r="AQ11" t="str">
        <f t="shared" si="6"/>
        <v>Wed</v>
      </c>
      <c r="AR11" s="44"/>
      <c r="AS11" s="44"/>
      <c r="AU11" s="21" t="str">
        <f>CONCATENATE(AT$2,"/",$A11,"/",(Overview!$B$37+1))</f>
        <v>5/8/2026</v>
      </c>
      <c r="AV11" t="str">
        <f t="shared" si="7"/>
        <v>Fri</v>
      </c>
      <c r="AW11" s="44"/>
      <c r="AX11" s="44"/>
      <c r="AZ11" s="21" t="str">
        <f>CONCATENATE(AY$2,"/",$A11,"/",(Overview!$B$37+1))</f>
        <v>6/8/2026</v>
      </c>
      <c r="BA11" t="str">
        <f t="shared" si="8"/>
        <v>Mon</v>
      </c>
      <c r="BB11" s="44"/>
      <c r="BC11" s="44"/>
      <c r="BE11" s="21" t="str">
        <f>CONCATENATE(BD$2,"/",$A11,"/",(Overview!$B$37+1))</f>
        <v>7/8/2026</v>
      </c>
      <c r="BF11" t="str">
        <f t="shared" si="9"/>
        <v>Wed</v>
      </c>
      <c r="BG11" s="44"/>
      <c r="BH11" s="44"/>
    </row>
    <row r="12" spans="1:61" x14ac:dyDescent="0.3">
      <c r="A12" s="19">
        <v>9</v>
      </c>
      <c r="B12" t="str">
        <f>CONCATENATE(A$2,"/",$A12,"/",Overview!$B$37)</f>
        <v>8/9/2025</v>
      </c>
      <c r="C12" t="str">
        <f t="shared" si="12"/>
        <v>Sat</v>
      </c>
      <c r="D12" s="44"/>
      <c r="E12" s="44"/>
      <c r="G12" s="21" t="str">
        <f>CONCATENATE(F$2,"/",$A12,"/",Overview!$B$37)</f>
        <v>9/9/2025</v>
      </c>
      <c r="H12" t="str">
        <f t="shared" si="11"/>
        <v>Tue</v>
      </c>
      <c r="I12" s="44"/>
      <c r="J12" s="44"/>
      <c r="L12" s="21" t="str">
        <f>CONCATENATE(K$2,"/",$A12,"/",Overview!$B$37)</f>
        <v>10/9/2025</v>
      </c>
      <c r="M12" t="str">
        <f t="shared" si="10"/>
        <v>Thu</v>
      </c>
      <c r="N12" s="44"/>
      <c r="O12" s="44"/>
      <c r="Q12" s="21" t="str">
        <f>CONCATENATE(P$2,"/",$A12,"/",Overview!$B$37)</f>
        <v>11/9/2025</v>
      </c>
      <c r="R12" t="str">
        <f t="shared" si="1"/>
        <v>Sun</v>
      </c>
      <c r="S12" s="44"/>
      <c r="T12" s="44"/>
      <c r="V12" s="21" t="str">
        <f>CONCATENATE(U$2,"/",$A12,"/",Overview!$B$37)</f>
        <v>12/9/2025</v>
      </c>
      <c r="W12" t="str">
        <f t="shared" si="2"/>
        <v>Tue</v>
      </c>
      <c r="X12" s="44"/>
      <c r="Y12" s="44"/>
      <c r="AA12" s="21" t="str">
        <f>CONCATENATE(Z$2,"/",$A12,"/",(IF(Z$2=12,Overview!$B$37,Overview!$B$37+1)))</f>
        <v>1/9/2026</v>
      </c>
      <c r="AB12" t="str">
        <f t="shared" si="3"/>
        <v>Fri</v>
      </c>
      <c r="AC12" s="44"/>
      <c r="AD12" s="44"/>
      <c r="AF12" s="21" t="str">
        <f>CONCATENATE(AE$2,"/",$A12,"/",(Overview!$B$37+1))</f>
        <v>2/9/2026</v>
      </c>
      <c r="AG12" t="str">
        <f t="shared" si="4"/>
        <v>Mon</v>
      </c>
      <c r="AH12" s="44"/>
      <c r="AI12" s="44"/>
      <c r="AK12" s="21" t="str">
        <f>CONCATENATE(AJ$2,"/",$A12,"/",(Overview!$B$37+1))</f>
        <v>3/9/2026</v>
      </c>
      <c r="AL12" t="str">
        <f t="shared" si="5"/>
        <v>Mon</v>
      </c>
      <c r="AM12" s="44"/>
      <c r="AN12" s="44"/>
      <c r="AP12" s="21" t="str">
        <f>CONCATENATE(AO$2,"/",$A12,"/",(Overview!$B$37+1))</f>
        <v>4/9/2026</v>
      </c>
      <c r="AQ12" t="str">
        <f t="shared" si="6"/>
        <v>Thu</v>
      </c>
      <c r="AR12" s="44"/>
      <c r="AS12" s="44"/>
      <c r="AU12" s="21" t="str">
        <f>CONCATENATE(AT$2,"/",$A12,"/",(Overview!$B$37+1))</f>
        <v>5/9/2026</v>
      </c>
      <c r="AV12" t="str">
        <f t="shared" si="7"/>
        <v>Sat</v>
      </c>
      <c r="AW12" s="44"/>
      <c r="AX12" s="44"/>
      <c r="AZ12" s="21" t="str">
        <f>CONCATENATE(AY$2,"/",$A12,"/",(Overview!$B$37+1))</f>
        <v>6/9/2026</v>
      </c>
      <c r="BA12" t="str">
        <f t="shared" si="8"/>
        <v>Tue</v>
      </c>
      <c r="BB12" s="44"/>
      <c r="BC12" s="44"/>
      <c r="BE12" s="21" t="str">
        <f>CONCATENATE(BD$2,"/",$A12,"/",(Overview!$B$37+1))</f>
        <v>7/9/2026</v>
      </c>
      <c r="BF12" t="str">
        <f t="shared" si="9"/>
        <v>Thu</v>
      </c>
      <c r="BG12" s="44"/>
      <c r="BH12" s="44"/>
    </row>
    <row r="13" spans="1:61" x14ac:dyDescent="0.3">
      <c r="A13" s="19">
        <v>10</v>
      </c>
      <c r="B13" t="str">
        <f>CONCATENATE(A$2,"/",$A13,"/",Overview!$B$37)</f>
        <v>8/10/2025</v>
      </c>
      <c r="C13" t="str">
        <f t="shared" si="12"/>
        <v>Sun</v>
      </c>
      <c r="D13" s="44"/>
      <c r="E13" s="44"/>
      <c r="G13" s="21" t="str">
        <f>CONCATENATE(F$2,"/",$A13,"/",Overview!$B$37)</f>
        <v>9/10/2025</v>
      </c>
      <c r="H13" t="str">
        <f t="shared" si="11"/>
        <v>Wed</v>
      </c>
      <c r="I13" s="44"/>
      <c r="J13" s="44"/>
      <c r="L13" s="21" t="str">
        <f>CONCATENATE(K$2,"/",$A13,"/",Overview!$B$37)</f>
        <v>10/10/2025</v>
      </c>
      <c r="M13" t="str">
        <f t="shared" si="10"/>
        <v>Fri</v>
      </c>
      <c r="N13" s="44"/>
      <c r="O13" s="44"/>
      <c r="Q13" s="21" t="str">
        <f>CONCATENATE(P$2,"/",$A13,"/",Overview!$B$37)</f>
        <v>11/10/2025</v>
      </c>
      <c r="R13" t="str">
        <f t="shared" si="1"/>
        <v>Mon</v>
      </c>
      <c r="S13" s="44"/>
      <c r="T13" s="44"/>
      <c r="V13" s="21" t="str">
        <f>CONCATENATE(U$2,"/",$A13,"/",Overview!$B$37)</f>
        <v>12/10/2025</v>
      </c>
      <c r="W13" t="str">
        <f t="shared" si="2"/>
        <v>Wed</v>
      </c>
      <c r="X13" s="44"/>
      <c r="Y13" s="44"/>
      <c r="AA13" s="21" t="str">
        <f>CONCATENATE(Z$2,"/",$A13,"/",(IF(Z$2=12,Overview!$B$37,Overview!$B$37+1)))</f>
        <v>1/10/2026</v>
      </c>
      <c r="AB13" t="str">
        <f t="shared" si="3"/>
        <v>Sat</v>
      </c>
      <c r="AC13" s="44"/>
      <c r="AD13" s="44"/>
      <c r="AF13" s="21" t="str">
        <f>CONCATENATE(AE$2,"/",$A13,"/",(Overview!$B$37+1))</f>
        <v>2/10/2026</v>
      </c>
      <c r="AG13" t="str">
        <f t="shared" si="4"/>
        <v>Tue</v>
      </c>
      <c r="AH13" s="44"/>
      <c r="AI13" s="44"/>
      <c r="AK13" s="21" t="str">
        <f>CONCATENATE(AJ$2,"/",$A13,"/",(Overview!$B$37+1))</f>
        <v>3/10/2026</v>
      </c>
      <c r="AL13" t="str">
        <f t="shared" si="5"/>
        <v>Tue</v>
      </c>
      <c r="AM13" s="44"/>
      <c r="AN13" s="44"/>
      <c r="AP13" s="21" t="str">
        <f>CONCATENATE(AO$2,"/",$A13,"/",(Overview!$B$37+1))</f>
        <v>4/10/2026</v>
      </c>
      <c r="AQ13" t="str">
        <f t="shared" si="6"/>
        <v>Fri</v>
      </c>
      <c r="AR13" s="44"/>
      <c r="AS13" s="44"/>
      <c r="AU13" s="21" t="str">
        <f>CONCATENATE(AT$2,"/",$A13,"/",(Overview!$B$37+1))</f>
        <v>5/10/2026</v>
      </c>
      <c r="AV13" t="str">
        <f t="shared" si="7"/>
        <v>Sun</v>
      </c>
      <c r="AW13" s="44"/>
      <c r="AX13" s="44"/>
      <c r="AZ13" s="21" t="str">
        <f>CONCATENATE(AY$2,"/",$A13,"/",(Overview!$B$37+1))</f>
        <v>6/10/2026</v>
      </c>
      <c r="BA13" t="str">
        <f t="shared" si="8"/>
        <v>Wed</v>
      </c>
      <c r="BB13" s="44"/>
      <c r="BC13" s="44"/>
      <c r="BE13" s="21" t="str">
        <f>CONCATENATE(BD$2,"/",$A13,"/",(Overview!$B$37+1))</f>
        <v>7/10/2026</v>
      </c>
      <c r="BF13" t="str">
        <f t="shared" si="9"/>
        <v>Fri</v>
      </c>
      <c r="BG13" s="44"/>
      <c r="BH13" s="44"/>
    </row>
    <row r="14" spans="1:61" x14ac:dyDescent="0.3">
      <c r="A14" s="19">
        <v>11</v>
      </c>
      <c r="B14" t="str">
        <f>CONCATENATE(A$2,"/",$A14,"/",Overview!$B$37)</f>
        <v>8/11/2025</v>
      </c>
      <c r="C14" t="str">
        <f t="shared" si="12"/>
        <v>Mon</v>
      </c>
      <c r="D14" s="44"/>
      <c r="E14" s="44"/>
      <c r="G14" s="21" t="str">
        <f>CONCATENATE(F$2,"/",$A14,"/",Overview!$B$37)</f>
        <v>9/11/2025</v>
      </c>
      <c r="H14" t="str">
        <f t="shared" si="11"/>
        <v>Thu</v>
      </c>
      <c r="I14" s="44"/>
      <c r="J14" s="44"/>
      <c r="L14" s="21" t="str">
        <f>CONCATENATE(K$2,"/",$A14,"/",Overview!$B$37)</f>
        <v>10/11/2025</v>
      </c>
      <c r="M14" t="str">
        <f t="shared" si="10"/>
        <v>Sat</v>
      </c>
      <c r="N14" s="44"/>
      <c r="O14" s="44"/>
      <c r="Q14" s="21" t="str">
        <f>CONCATENATE(P$2,"/",$A14,"/",Overview!$B$37)</f>
        <v>11/11/2025</v>
      </c>
      <c r="R14" t="str">
        <f t="shared" si="1"/>
        <v>Tue</v>
      </c>
      <c r="S14" s="44"/>
      <c r="T14" s="44"/>
      <c r="V14" s="21" t="str">
        <f>CONCATENATE(U$2,"/",$A14,"/",Overview!$B$37)</f>
        <v>12/11/2025</v>
      </c>
      <c r="W14" t="str">
        <f t="shared" si="2"/>
        <v>Thu</v>
      </c>
      <c r="X14" s="44"/>
      <c r="Y14" s="44"/>
      <c r="AA14" s="21" t="str">
        <f>CONCATENATE(Z$2,"/",$A14,"/",(IF(Z$2=12,Overview!$B$37,Overview!$B$37+1)))</f>
        <v>1/11/2026</v>
      </c>
      <c r="AB14" t="str">
        <f t="shared" si="3"/>
        <v>Sun</v>
      </c>
      <c r="AC14" s="44"/>
      <c r="AD14" s="44"/>
      <c r="AF14" s="21" t="str">
        <f>CONCATENATE(AE$2,"/",$A14,"/",(Overview!$B$37+1))</f>
        <v>2/11/2026</v>
      </c>
      <c r="AG14" t="str">
        <f t="shared" si="4"/>
        <v>Wed</v>
      </c>
      <c r="AH14" s="44"/>
      <c r="AI14" s="44"/>
      <c r="AK14" s="21" t="str">
        <f>CONCATENATE(AJ$2,"/",$A14,"/",(Overview!$B$37+1))</f>
        <v>3/11/2026</v>
      </c>
      <c r="AL14" t="str">
        <f t="shared" si="5"/>
        <v>Wed</v>
      </c>
      <c r="AM14" s="44"/>
      <c r="AN14" s="44"/>
      <c r="AP14" s="21" t="str">
        <f>CONCATENATE(AO$2,"/",$A14,"/",(Overview!$B$37+1))</f>
        <v>4/11/2026</v>
      </c>
      <c r="AQ14" t="str">
        <f t="shared" si="6"/>
        <v>Sat</v>
      </c>
      <c r="AR14" s="44"/>
      <c r="AS14" s="44"/>
      <c r="AU14" s="21" t="str">
        <f>CONCATENATE(AT$2,"/",$A14,"/",(Overview!$B$37+1))</f>
        <v>5/11/2026</v>
      </c>
      <c r="AV14" t="str">
        <f t="shared" si="7"/>
        <v>Mon</v>
      </c>
      <c r="AW14" s="44"/>
      <c r="AX14" s="44"/>
      <c r="AZ14" s="21" t="str">
        <f>CONCATENATE(AY$2,"/",$A14,"/",(Overview!$B$37+1))</f>
        <v>6/11/2026</v>
      </c>
      <c r="BA14" t="str">
        <f t="shared" si="8"/>
        <v>Thu</v>
      </c>
      <c r="BB14" s="44"/>
      <c r="BC14" s="44"/>
      <c r="BE14" s="21" t="str">
        <f>CONCATENATE(BD$2,"/",$A14,"/",(Overview!$B$37+1))</f>
        <v>7/11/2026</v>
      </c>
      <c r="BF14" t="str">
        <f t="shared" si="9"/>
        <v>Sat</v>
      </c>
      <c r="BG14" s="44"/>
      <c r="BH14" s="44"/>
    </row>
    <row r="15" spans="1:61" x14ac:dyDescent="0.3">
      <c r="A15" s="19">
        <v>12</v>
      </c>
      <c r="B15" t="str">
        <f>CONCATENATE(A$2,"/",$A15,"/",Overview!$B$37)</f>
        <v>8/12/2025</v>
      </c>
      <c r="C15" t="str">
        <f t="shared" si="12"/>
        <v>Tue</v>
      </c>
      <c r="D15" s="44"/>
      <c r="E15" s="44"/>
      <c r="G15" s="21" t="str">
        <f>CONCATENATE(F$2,"/",$A15,"/",Overview!$B$37)</f>
        <v>9/12/2025</v>
      </c>
      <c r="H15" t="str">
        <f t="shared" si="11"/>
        <v>Fri</v>
      </c>
      <c r="I15" s="44"/>
      <c r="J15" s="44"/>
      <c r="L15" s="21" t="str">
        <f>CONCATENATE(K$2,"/",$A15,"/",Overview!$B$37)</f>
        <v>10/12/2025</v>
      </c>
      <c r="M15" t="str">
        <f t="shared" si="10"/>
        <v>Sun</v>
      </c>
      <c r="N15" s="44"/>
      <c r="O15" s="44"/>
      <c r="Q15" s="21" t="str">
        <f>CONCATENATE(P$2,"/",$A15,"/",Overview!$B$37)</f>
        <v>11/12/2025</v>
      </c>
      <c r="R15" t="str">
        <f t="shared" si="1"/>
        <v>Wed</v>
      </c>
      <c r="S15" s="44"/>
      <c r="T15" s="44"/>
      <c r="V15" s="21" t="str">
        <f>CONCATENATE(U$2,"/",$A15,"/",Overview!$B$37)</f>
        <v>12/12/2025</v>
      </c>
      <c r="W15" t="str">
        <f t="shared" si="2"/>
        <v>Fri</v>
      </c>
      <c r="X15" s="44"/>
      <c r="Y15" s="44"/>
      <c r="AA15" s="21" t="str">
        <f>CONCATENATE(Z$2,"/",$A15,"/",(IF(Z$2=12,Overview!$B$37,Overview!$B$37+1)))</f>
        <v>1/12/2026</v>
      </c>
      <c r="AB15" t="str">
        <f t="shared" si="3"/>
        <v>Mon</v>
      </c>
      <c r="AC15" s="44"/>
      <c r="AD15" s="44"/>
      <c r="AF15" s="21" t="str">
        <f>CONCATENATE(AE$2,"/",$A15,"/",(Overview!$B$37+1))</f>
        <v>2/12/2026</v>
      </c>
      <c r="AG15" t="str">
        <f t="shared" si="4"/>
        <v>Thu</v>
      </c>
      <c r="AH15" s="44"/>
      <c r="AI15" s="44"/>
      <c r="AK15" s="21" t="str">
        <f>CONCATENATE(AJ$2,"/",$A15,"/",(Overview!$B$37+1))</f>
        <v>3/12/2026</v>
      </c>
      <c r="AL15" t="str">
        <f t="shared" si="5"/>
        <v>Thu</v>
      </c>
      <c r="AM15" s="44"/>
      <c r="AN15" s="44"/>
      <c r="AP15" s="21" t="str">
        <f>CONCATENATE(AO$2,"/",$A15,"/",(Overview!$B$37+1))</f>
        <v>4/12/2026</v>
      </c>
      <c r="AQ15" t="str">
        <f t="shared" si="6"/>
        <v>Sun</v>
      </c>
      <c r="AR15" s="44"/>
      <c r="AS15" s="44"/>
      <c r="AU15" s="21" t="str">
        <f>CONCATENATE(AT$2,"/",$A15,"/",(Overview!$B$37+1))</f>
        <v>5/12/2026</v>
      </c>
      <c r="AV15" t="str">
        <f t="shared" si="7"/>
        <v>Tue</v>
      </c>
      <c r="AW15" s="44"/>
      <c r="AX15" s="44"/>
      <c r="AZ15" s="21" t="str">
        <f>CONCATENATE(AY$2,"/",$A15,"/",(Overview!$B$37+1))</f>
        <v>6/12/2026</v>
      </c>
      <c r="BA15" t="str">
        <f t="shared" si="8"/>
        <v>Fri</v>
      </c>
      <c r="BB15" s="44"/>
      <c r="BC15" s="44"/>
      <c r="BE15" s="21" t="str">
        <f>CONCATENATE(BD$2,"/",$A15,"/",(Overview!$B$37+1))</f>
        <v>7/12/2026</v>
      </c>
      <c r="BF15" t="str">
        <f t="shared" si="9"/>
        <v>Sun</v>
      </c>
      <c r="BG15" s="44"/>
      <c r="BH15" s="44"/>
    </row>
    <row r="16" spans="1:61" x14ac:dyDescent="0.3">
      <c r="A16" s="19">
        <v>13</v>
      </c>
      <c r="B16" t="str">
        <f>CONCATENATE(A$2,"/",$A16,"/",Overview!$B$37)</f>
        <v>8/13/2025</v>
      </c>
      <c r="C16" t="str">
        <f t="shared" si="12"/>
        <v>Wed</v>
      </c>
      <c r="D16" s="44"/>
      <c r="E16" s="44"/>
      <c r="G16" s="21" t="str">
        <f>CONCATENATE(F$2,"/",$A16,"/",Overview!$B$37)</f>
        <v>9/13/2025</v>
      </c>
      <c r="H16" t="str">
        <f t="shared" si="11"/>
        <v>Sat</v>
      </c>
      <c r="I16" s="44"/>
      <c r="J16" s="44"/>
      <c r="L16" s="21" t="str">
        <f>CONCATENATE(K$2,"/",$A16,"/",Overview!$B$37)</f>
        <v>10/13/2025</v>
      </c>
      <c r="M16" t="str">
        <f t="shared" si="10"/>
        <v>Mon</v>
      </c>
      <c r="N16" s="44"/>
      <c r="O16" s="44"/>
      <c r="Q16" s="21" t="str">
        <f>CONCATENATE(P$2,"/",$A16,"/",Overview!$B$37)</f>
        <v>11/13/2025</v>
      </c>
      <c r="R16" t="str">
        <f t="shared" si="1"/>
        <v>Thu</v>
      </c>
      <c r="S16" s="44"/>
      <c r="T16" s="44"/>
      <c r="V16" s="21" t="str">
        <f>CONCATENATE(U$2,"/",$A16,"/",Overview!$B$37)</f>
        <v>12/13/2025</v>
      </c>
      <c r="W16" t="str">
        <f t="shared" si="2"/>
        <v>Sat</v>
      </c>
      <c r="X16" s="44"/>
      <c r="Y16" s="44"/>
      <c r="AA16" s="21" t="str">
        <f>CONCATENATE(Z$2,"/",$A16,"/",(IF(Z$2=12,Overview!$B$37,Overview!$B$37+1)))</f>
        <v>1/13/2026</v>
      </c>
      <c r="AB16" t="str">
        <f t="shared" si="3"/>
        <v>Tue</v>
      </c>
      <c r="AC16" s="44"/>
      <c r="AD16" s="44"/>
      <c r="AF16" s="21" t="str">
        <f>CONCATENATE(AE$2,"/",$A16,"/",(Overview!$B$37+1))</f>
        <v>2/13/2026</v>
      </c>
      <c r="AG16" t="str">
        <f t="shared" si="4"/>
        <v>Fri</v>
      </c>
      <c r="AH16" s="44"/>
      <c r="AI16" s="44"/>
      <c r="AK16" s="21" t="str">
        <f>CONCATENATE(AJ$2,"/",$A16,"/",(Overview!$B$37+1))</f>
        <v>3/13/2026</v>
      </c>
      <c r="AL16" t="str">
        <f t="shared" si="5"/>
        <v>Fri</v>
      </c>
      <c r="AM16" s="44"/>
      <c r="AN16" s="44"/>
      <c r="AP16" s="21" t="str">
        <f>CONCATENATE(AO$2,"/",$A16,"/",(Overview!$B$37+1))</f>
        <v>4/13/2026</v>
      </c>
      <c r="AQ16" t="str">
        <f t="shared" si="6"/>
        <v>Mon</v>
      </c>
      <c r="AR16" s="44"/>
      <c r="AS16" s="44"/>
      <c r="AU16" s="21" t="str">
        <f>CONCATENATE(AT$2,"/",$A16,"/",(Overview!$B$37+1))</f>
        <v>5/13/2026</v>
      </c>
      <c r="AV16" t="str">
        <f t="shared" si="7"/>
        <v>Wed</v>
      </c>
      <c r="AW16" s="44"/>
      <c r="AX16" s="44"/>
      <c r="AZ16" s="21" t="str">
        <f>CONCATENATE(AY$2,"/",$A16,"/",(Overview!$B$37+1))</f>
        <v>6/13/2026</v>
      </c>
      <c r="BA16" t="str">
        <f t="shared" si="8"/>
        <v>Sat</v>
      </c>
      <c r="BB16" s="44"/>
      <c r="BC16" s="44"/>
      <c r="BE16" s="21" t="str">
        <f>CONCATENATE(BD$2,"/",$A16,"/",(Overview!$B$37+1))</f>
        <v>7/13/2026</v>
      </c>
      <c r="BF16" t="str">
        <f t="shared" si="9"/>
        <v>Mon</v>
      </c>
      <c r="BG16" s="44"/>
      <c r="BH16" s="44"/>
    </row>
    <row r="17" spans="1:60" x14ac:dyDescent="0.3">
      <c r="A17" s="19">
        <v>14</v>
      </c>
      <c r="B17" t="str">
        <f>CONCATENATE(A$2,"/",$A17,"/",Overview!$B$37)</f>
        <v>8/14/2025</v>
      </c>
      <c r="C17" t="str">
        <f t="shared" si="12"/>
        <v>Thu</v>
      </c>
      <c r="D17" s="44"/>
      <c r="E17" s="44"/>
      <c r="G17" s="21" t="str">
        <f>CONCATENATE(F$2,"/",$A17,"/",Overview!$B$37)</f>
        <v>9/14/2025</v>
      </c>
      <c r="H17" t="str">
        <f t="shared" si="11"/>
        <v>Sun</v>
      </c>
      <c r="I17" s="44"/>
      <c r="J17" s="44"/>
      <c r="L17" s="21" t="str">
        <f>CONCATENATE(K$2,"/",$A17,"/",Overview!$B$37)</f>
        <v>10/14/2025</v>
      </c>
      <c r="M17" t="str">
        <f t="shared" si="10"/>
        <v>Tue</v>
      </c>
      <c r="N17" s="44"/>
      <c r="O17" s="44"/>
      <c r="Q17" s="21" t="str">
        <f>CONCATENATE(P$2,"/",$A17,"/",Overview!$B$37)</f>
        <v>11/14/2025</v>
      </c>
      <c r="R17" t="str">
        <f t="shared" si="1"/>
        <v>Fri</v>
      </c>
      <c r="S17" s="44"/>
      <c r="T17" s="44"/>
      <c r="V17" s="21" t="str">
        <f>CONCATENATE(U$2,"/",$A17,"/",Overview!$B$37)</f>
        <v>12/14/2025</v>
      </c>
      <c r="W17" t="str">
        <f t="shared" si="2"/>
        <v>Sun</v>
      </c>
      <c r="X17" s="44"/>
      <c r="Y17" s="44"/>
      <c r="AA17" s="21" t="str">
        <f>CONCATENATE(Z$2,"/",$A17,"/",(IF(Z$2=12,Overview!$B$37,Overview!$B$37+1)))</f>
        <v>1/14/2026</v>
      </c>
      <c r="AB17" t="str">
        <f t="shared" si="3"/>
        <v>Wed</v>
      </c>
      <c r="AC17" s="44"/>
      <c r="AD17" s="44"/>
      <c r="AF17" s="21" t="str">
        <f>CONCATENATE(AE$2,"/",$A17,"/",(Overview!$B$37+1))</f>
        <v>2/14/2026</v>
      </c>
      <c r="AG17" t="str">
        <f t="shared" si="4"/>
        <v>Sat</v>
      </c>
      <c r="AH17" s="44"/>
      <c r="AI17" s="44"/>
      <c r="AK17" s="21" t="str">
        <f>CONCATENATE(AJ$2,"/",$A17,"/",(Overview!$B$37+1))</f>
        <v>3/14/2026</v>
      </c>
      <c r="AL17" t="str">
        <f t="shared" si="5"/>
        <v>Sat</v>
      </c>
      <c r="AM17" s="44"/>
      <c r="AN17" s="44"/>
      <c r="AP17" s="21" t="str">
        <f>CONCATENATE(AO$2,"/",$A17,"/",(Overview!$B$37+1))</f>
        <v>4/14/2026</v>
      </c>
      <c r="AQ17" t="str">
        <f t="shared" si="6"/>
        <v>Tue</v>
      </c>
      <c r="AR17" s="44"/>
      <c r="AS17" s="44"/>
      <c r="AU17" s="21" t="str">
        <f>CONCATENATE(AT$2,"/",$A17,"/",(Overview!$B$37+1))</f>
        <v>5/14/2026</v>
      </c>
      <c r="AV17" t="str">
        <f t="shared" si="7"/>
        <v>Thu</v>
      </c>
      <c r="AW17" s="44"/>
      <c r="AX17" s="44"/>
      <c r="AZ17" s="21" t="str">
        <f>CONCATENATE(AY$2,"/",$A17,"/",(Overview!$B$37+1))</f>
        <v>6/14/2026</v>
      </c>
      <c r="BA17" t="str">
        <f t="shared" si="8"/>
        <v>Sun</v>
      </c>
      <c r="BB17" s="44"/>
      <c r="BC17" s="44"/>
      <c r="BE17" s="21" t="str">
        <f>CONCATENATE(BD$2,"/",$A17,"/",(Overview!$B$37+1))</f>
        <v>7/14/2026</v>
      </c>
      <c r="BF17" t="str">
        <f t="shared" si="9"/>
        <v>Tue</v>
      </c>
      <c r="BG17" s="44"/>
      <c r="BH17" s="44"/>
    </row>
    <row r="18" spans="1:60" x14ac:dyDescent="0.3">
      <c r="A18" s="19">
        <v>15</v>
      </c>
      <c r="B18" t="str">
        <f>CONCATENATE(A$2,"/",$A18,"/",Overview!$B$37)</f>
        <v>8/15/2025</v>
      </c>
      <c r="C18" t="str">
        <f t="shared" si="12"/>
        <v>Fri</v>
      </c>
      <c r="D18" s="44"/>
      <c r="E18" s="44"/>
      <c r="G18" s="21" t="str">
        <f>CONCATENATE(F$2,"/",$A18,"/",Overview!$B$37)</f>
        <v>9/15/2025</v>
      </c>
      <c r="H18" t="str">
        <f t="shared" si="11"/>
        <v>Mon</v>
      </c>
      <c r="I18" s="44"/>
      <c r="J18" s="44"/>
      <c r="L18" s="21" t="str">
        <f>CONCATENATE(K$2,"/",$A18,"/",Overview!$B$37)</f>
        <v>10/15/2025</v>
      </c>
      <c r="M18" t="str">
        <f t="shared" si="10"/>
        <v>Wed</v>
      </c>
      <c r="N18" s="44"/>
      <c r="O18" s="44"/>
      <c r="Q18" s="21" t="str">
        <f>CONCATENATE(P$2,"/",$A18,"/",Overview!$B$37)</f>
        <v>11/15/2025</v>
      </c>
      <c r="R18" t="str">
        <f t="shared" si="1"/>
        <v>Sat</v>
      </c>
      <c r="S18" s="44"/>
      <c r="T18" s="44"/>
      <c r="V18" s="21" t="str">
        <f>CONCATENATE(U$2,"/",$A18,"/",Overview!$B$37)</f>
        <v>12/15/2025</v>
      </c>
      <c r="W18" t="str">
        <f t="shared" si="2"/>
        <v>Mon</v>
      </c>
      <c r="X18" s="44"/>
      <c r="Y18" s="44"/>
      <c r="AA18" s="21" t="str">
        <f>CONCATENATE(Z$2,"/",$A18,"/",(IF(Z$2=12,Overview!$B$37,Overview!$B$37+1)))</f>
        <v>1/15/2026</v>
      </c>
      <c r="AB18" t="str">
        <f t="shared" si="3"/>
        <v>Thu</v>
      </c>
      <c r="AC18" s="44"/>
      <c r="AD18" s="44"/>
      <c r="AF18" s="21" t="str">
        <f>CONCATENATE(AE$2,"/",$A18,"/",(Overview!$B$37+1))</f>
        <v>2/15/2026</v>
      </c>
      <c r="AG18" t="str">
        <f t="shared" si="4"/>
        <v>Sun</v>
      </c>
      <c r="AH18" s="44"/>
      <c r="AI18" s="44"/>
      <c r="AK18" s="21" t="str">
        <f>CONCATENATE(AJ$2,"/",$A18,"/",(Overview!$B$37+1))</f>
        <v>3/15/2026</v>
      </c>
      <c r="AL18" t="str">
        <f t="shared" si="5"/>
        <v>Sun</v>
      </c>
      <c r="AM18" s="44"/>
      <c r="AN18" s="44"/>
      <c r="AP18" s="21" t="str">
        <f>CONCATENATE(AO$2,"/",$A18,"/",(Overview!$B$37+1))</f>
        <v>4/15/2026</v>
      </c>
      <c r="AQ18" t="str">
        <f t="shared" si="6"/>
        <v>Wed</v>
      </c>
      <c r="AR18" s="44"/>
      <c r="AS18" s="44"/>
      <c r="AU18" s="21" t="str">
        <f>CONCATENATE(AT$2,"/",$A18,"/",(Overview!$B$37+1))</f>
        <v>5/15/2026</v>
      </c>
      <c r="AV18" t="str">
        <f t="shared" si="7"/>
        <v>Fri</v>
      </c>
      <c r="AW18" s="44"/>
      <c r="AX18" s="44"/>
      <c r="AZ18" s="21" t="str">
        <f>CONCATENATE(AY$2,"/",$A18,"/",(Overview!$B$37+1))</f>
        <v>6/15/2026</v>
      </c>
      <c r="BA18" t="str">
        <f t="shared" si="8"/>
        <v>Mon</v>
      </c>
      <c r="BB18" s="44"/>
      <c r="BC18" s="44"/>
      <c r="BE18" s="21" t="str">
        <f>CONCATENATE(BD$2,"/",$A18,"/",(Overview!$B$37+1))</f>
        <v>7/15/2026</v>
      </c>
      <c r="BF18" t="str">
        <f t="shared" si="9"/>
        <v>Wed</v>
      </c>
      <c r="BG18" s="44"/>
      <c r="BH18" s="44"/>
    </row>
    <row r="19" spans="1:60" x14ac:dyDescent="0.3">
      <c r="A19" s="19">
        <v>16</v>
      </c>
      <c r="B19" t="str">
        <f>CONCATENATE(A$2,"/",$A19,"/",Overview!$B$37)</f>
        <v>8/16/2025</v>
      </c>
      <c r="C19" t="str">
        <f t="shared" si="12"/>
        <v>Sat</v>
      </c>
      <c r="D19" s="44"/>
      <c r="E19" s="44"/>
      <c r="G19" s="21" t="str">
        <f>CONCATENATE(F$2,"/",$A19,"/",Overview!$B$37)</f>
        <v>9/16/2025</v>
      </c>
      <c r="H19" t="str">
        <f t="shared" si="11"/>
        <v>Tue</v>
      </c>
      <c r="I19" s="44"/>
      <c r="J19" s="44"/>
      <c r="L19" s="21" t="str">
        <f>CONCATENATE(K$2,"/",$A19,"/",Overview!$B$37)</f>
        <v>10/16/2025</v>
      </c>
      <c r="M19" t="str">
        <f t="shared" si="10"/>
        <v>Thu</v>
      </c>
      <c r="N19" s="44"/>
      <c r="O19" s="44"/>
      <c r="Q19" s="21" t="str">
        <f>CONCATENATE(P$2,"/",$A19,"/",Overview!$B$37)</f>
        <v>11/16/2025</v>
      </c>
      <c r="R19" t="str">
        <f t="shared" si="1"/>
        <v>Sun</v>
      </c>
      <c r="S19" s="44"/>
      <c r="T19" s="44"/>
      <c r="V19" s="21" t="str">
        <f>CONCATENATE(U$2,"/",$A19,"/",Overview!$B$37)</f>
        <v>12/16/2025</v>
      </c>
      <c r="W19" t="str">
        <f t="shared" si="2"/>
        <v>Tue</v>
      </c>
      <c r="X19" s="44"/>
      <c r="Y19" s="44"/>
      <c r="AA19" s="21" t="str">
        <f>CONCATENATE(Z$2,"/",$A19,"/",(IF(Z$2=12,Overview!$B$37,Overview!$B$37+1)))</f>
        <v>1/16/2026</v>
      </c>
      <c r="AB19" t="str">
        <f t="shared" si="3"/>
        <v>Fri</v>
      </c>
      <c r="AC19" s="44"/>
      <c r="AD19" s="44"/>
      <c r="AF19" s="21" t="str">
        <f>CONCATENATE(AE$2,"/",$A19,"/",(Overview!$B$37+1))</f>
        <v>2/16/2026</v>
      </c>
      <c r="AG19" t="str">
        <f t="shared" si="4"/>
        <v>Mon</v>
      </c>
      <c r="AH19" s="44"/>
      <c r="AI19" s="44"/>
      <c r="AK19" s="21" t="str">
        <f>CONCATENATE(AJ$2,"/",$A19,"/",(Overview!$B$37+1))</f>
        <v>3/16/2026</v>
      </c>
      <c r="AL19" t="str">
        <f t="shared" si="5"/>
        <v>Mon</v>
      </c>
      <c r="AM19" s="44"/>
      <c r="AN19" s="44"/>
      <c r="AP19" s="21" t="str">
        <f>CONCATENATE(AO$2,"/",$A19,"/",(Overview!$B$37+1))</f>
        <v>4/16/2026</v>
      </c>
      <c r="AQ19" t="str">
        <f t="shared" si="6"/>
        <v>Thu</v>
      </c>
      <c r="AR19" s="44"/>
      <c r="AS19" s="44"/>
      <c r="AU19" s="21" t="str">
        <f>CONCATENATE(AT$2,"/",$A19,"/",(Overview!$B$37+1))</f>
        <v>5/16/2026</v>
      </c>
      <c r="AV19" t="str">
        <f t="shared" si="7"/>
        <v>Sat</v>
      </c>
      <c r="AW19" s="44"/>
      <c r="AX19" s="44"/>
      <c r="AZ19" s="21" t="str">
        <f>CONCATENATE(AY$2,"/",$A19,"/",(Overview!$B$37+1))</f>
        <v>6/16/2026</v>
      </c>
      <c r="BA19" t="str">
        <f t="shared" si="8"/>
        <v>Tue</v>
      </c>
      <c r="BB19" s="44"/>
      <c r="BC19" s="44"/>
      <c r="BE19" s="21" t="str">
        <f>CONCATENATE(BD$2,"/",$A19,"/",(Overview!$B$37+1))</f>
        <v>7/16/2026</v>
      </c>
      <c r="BF19" t="str">
        <f t="shared" si="9"/>
        <v>Thu</v>
      </c>
      <c r="BG19" s="44"/>
      <c r="BH19" s="44"/>
    </row>
    <row r="20" spans="1:60" x14ac:dyDescent="0.3">
      <c r="A20" s="19">
        <v>17</v>
      </c>
      <c r="B20" t="str">
        <f>CONCATENATE(A$2,"/",$A20,"/",Overview!$B$37)</f>
        <v>8/17/2025</v>
      </c>
      <c r="C20" t="str">
        <f t="shared" si="12"/>
        <v>Sun</v>
      </c>
      <c r="D20" s="44"/>
      <c r="E20" s="44"/>
      <c r="G20" s="21" t="str">
        <f>CONCATENATE(F$2,"/",$A20,"/",Overview!$B$37)</f>
        <v>9/17/2025</v>
      </c>
      <c r="H20" t="str">
        <f t="shared" si="11"/>
        <v>Wed</v>
      </c>
      <c r="I20" s="44"/>
      <c r="J20" s="44"/>
      <c r="L20" s="21" t="str">
        <f>CONCATENATE(K$2,"/",$A20,"/",Overview!$B$37)</f>
        <v>10/17/2025</v>
      </c>
      <c r="M20" t="str">
        <f t="shared" si="10"/>
        <v>Fri</v>
      </c>
      <c r="N20" s="44"/>
      <c r="O20" s="44"/>
      <c r="Q20" s="21" t="str">
        <f>CONCATENATE(P$2,"/",$A20,"/",Overview!$B$37)</f>
        <v>11/17/2025</v>
      </c>
      <c r="R20" t="str">
        <f t="shared" si="1"/>
        <v>Mon</v>
      </c>
      <c r="S20" s="44"/>
      <c r="T20" s="44"/>
      <c r="V20" s="21" t="str">
        <f>CONCATENATE(U$2,"/",$A20,"/",Overview!$B$37)</f>
        <v>12/17/2025</v>
      </c>
      <c r="W20" t="str">
        <f t="shared" si="2"/>
        <v>Wed</v>
      </c>
      <c r="X20" s="44"/>
      <c r="Y20" s="44"/>
      <c r="AA20" s="21" t="str">
        <f>CONCATENATE(Z$2,"/",$A20,"/",(IF(Z$2=12,Overview!$B$37,Overview!$B$37+1)))</f>
        <v>1/17/2026</v>
      </c>
      <c r="AB20" t="str">
        <f t="shared" si="3"/>
        <v>Sat</v>
      </c>
      <c r="AC20" s="44"/>
      <c r="AD20" s="44"/>
      <c r="AF20" s="21" t="str">
        <f>CONCATENATE(AE$2,"/",$A20,"/",(Overview!$B$37+1))</f>
        <v>2/17/2026</v>
      </c>
      <c r="AG20" t="str">
        <f t="shared" si="4"/>
        <v>Tue</v>
      </c>
      <c r="AH20" s="44"/>
      <c r="AI20" s="44"/>
      <c r="AK20" s="21" t="str">
        <f>CONCATENATE(AJ$2,"/",$A20,"/",(Overview!$B$37+1))</f>
        <v>3/17/2026</v>
      </c>
      <c r="AL20" t="str">
        <f t="shared" si="5"/>
        <v>Tue</v>
      </c>
      <c r="AM20" s="44"/>
      <c r="AN20" s="44"/>
      <c r="AP20" s="21" t="str">
        <f>CONCATENATE(AO$2,"/",$A20,"/",(Overview!$B$37+1))</f>
        <v>4/17/2026</v>
      </c>
      <c r="AQ20" t="str">
        <f t="shared" si="6"/>
        <v>Fri</v>
      </c>
      <c r="AR20" s="44"/>
      <c r="AS20" s="44"/>
      <c r="AU20" s="21" t="str">
        <f>CONCATENATE(AT$2,"/",$A20,"/",(Overview!$B$37+1))</f>
        <v>5/17/2026</v>
      </c>
      <c r="AV20" t="str">
        <f t="shared" si="7"/>
        <v>Sun</v>
      </c>
      <c r="AW20" s="44"/>
      <c r="AX20" s="44"/>
      <c r="AZ20" s="21" t="str">
        <f>CONCATENATE(AY$2,"/",$A20,"/",(Overview!$B$37+1))</f>
        <v>6/17/2026</v>
      </c>
      <c r="BA20" t="str">
        <f t="shared" si="8"/>
        <v>Wed</v>
      </c>
      <c r="BB20" s="44"/>
      <c r="BC20" s="44"/>
      <c r="BE20" s="21" t="str">
        <f>CONCATENATE(BD$2,"/",$A20,"/",(Overview!$B$37+1))</f>
        <v>7/17/2026</v>
      </c>
      <c r="BF20" t="str">
        <f t="shared" si="9"/>
        <v>Fri</v>
      </c>
      <c r="BG20" s="44"/>
      <c r="BH20" s="44"/>
    </row>
    <row r="21" spans="1:60" x14ac:dyDescent="0.3">
      <c r="A21" s="19">
        <v>18</v>
      </c>
      <c r="B21" t="str">
        <f>CONCATENATE(A$2,"/",$A21,"/",Overview!$B$37)</f>
        <v>8/18/2025</v>
      </c>
      <c r="C21" t="str">
        <f t="shared" si="12"/>
        <v>Mon</v>
      </c>
      <c r="D21" s="44"/>
      <c r="E21" s="44"/>
      <c r="G21" s="21" t="str">
        <f>CONCATENATE(F$2,"/",$A21,"/",Overview!$B$37)</f>
        <v>9/18/2025</v>
      </c>
      <c r="H21" t="str">
        <f t="shared" si="11"/>
        <v>Thu</v>
      </c>
      <c r="I21" s="44"/>
      <c r="J21" s="44"/>
      <c r="L21" s="21" t="str">
        <f>CONCATENATE(K$2,"/",$A21,"/",Overview!$B$37)</f>
        <v>10/18/2025</v>
      </c>
      <c r="M21" t="str">
        <f t="shared" si="10"/>
        <v>Sat</v>
      </c>
      <c r="N21" s="44"/>
      <c r="O21" s="44"/>
      <c r="Q21" s="21" t="str">
        <f>CONCATENATE(P$2,"/",$A21,"/",Overview!$B$37)</f>
        <v>11/18/2025</v>
      </c>
      <c r="R21" t="str">
        <f t="shared" si="1"/>
        <v>Tue</v>
      </c>
      <c r="S21" s="44"/>
      <c r="T21" s="44"/>
      <c r="V21" s="21" t="str">
        <f>CONCATENATE(U$2,"/",$A21,"/",Overview!$B$37)</f>
        <v>12/18/2025</v>
      </c>
      <c r="W21" t="str">
        <f t="shared" si="2"/>
        <v>Thu</v>
      </c>
      <c r="X21" s="44"/>
      <c r="Y21" s="44"/>
      <c r="AA21" s="21" t="str">
        <f>CONCATENATE(Z$2,"/",$A21,"/",(IF(Z$2=12,Overview!$B$37,Overview!$B$37+1)))</f>
        <v>1/18/2026</v>
      </c>
      <c r="AB21" t="str">
        <f t="shared" si="3"/>
        <v>Sun</v>
      </c>
      <c r="AC21" s="44"/>
      <c r="AD21" s="44"/>
      <c r="AF21" s="21" t="str">
        <f>CONCATENATE(AE$2,"/",$A21,"/",(Overview!$B$37+1))</f>
        <v>2/18/2026</v>
      </c>
      <c r="AG21" t="str">
        <f t="shared" si="4"/>
        <v>Wed</v>
      </c>
      <c r="AH21" s="44"/>
      <c r="AI21" s="44"/>
      <c r="AK21" s="21" t="str">
        <f>CONCATENATE(AJ$2,"/",$A21,"/",(Overview!$B$37+1))</f>
        <v>3/18/2026</v>
      </c>
      <c r="AL21" t="str">
        <f t="shared" si="5"/>
        <v>Wed</v>
      </c>
      <c r="AM21" s="44"/>
      <c r="AN21" s="44"/>
      <c r="AP21" s="21" t="str">
        <f>CONCATENATE(AO$2,"/",$A21,"/",(Overview!$B$37+1))</f>
        <v>4/18/2026</v>
      </c>
      <c r="AQ21" t="str">
        <f t="shared" si="6"/>
        <v>Sat</v>
      </c>
      <c r="AR21" s="44"/>
      <c r="AS21" s="44"/>
      <c r="AU21" s="21" t="str">
        <f>CONCATENATE(AT$2,"/",$A21,"/",(Overview!$B$37+1))</f>
        <v>5/18/2026</v>
      </c>
      <c r="AV21" t="str">
        <f t="shared" si="7"/>
        <v>Mon</v>
      </c>
      <c r="AW21" s="44"/>
      <c r="AX21" s="44"/>
      <c r="AZ21" s="21" t="str">
        <f>CONCATENATE(AY$2,"/",$A21,"/",(Overview!$B$37+1))</f>
        <v>6/18/2026</v>
      </c>
      <c r="BA21" t="str">
        <f t="shared" si="8"/>
        <v>Thu</v>
      </c>
      <c r="BB21" s="44"/>
      <c r="BC21" s="44"/>
      <c r="BE21" s="21" t="str">
        <f>CONCATENATE(BD$2,"/",$A21,"/",(Overview!$B$37+1))</f>
        <v>7/18/2026</v>
      </c>
      <c r="BF21" t="str">
        <f t="shared" si="9"/>
        <v>Sat</v>
      </c>
      <c r="BG21" s="44"/>
      <c r="BH21" s="44"/>
    </row>
    <row r="22" spans="1:60" x14ac:dyDescent="0.3">
      <c r="A22" s="19">
        <v>19</v>
      </c>
      <c r="B22" t="str">
        <f>CONCATENATE(A$2,"/",$A22,"/",Overview!$B$37)</f>
        <v>8/19/2025</v>
      </c>
      <c r="C22" t="str">
        <f t="shared" si="12"/>
        <v>Tue</v>
      </c>
      <c r="D22" s="44"/>
      <c r="E22" s="44"/>
      <c r="G22" s="21" t="str">
        <f>CONCATENATE(F$2,"/",$A22,"/",Overview!$B$37)</f>
        <v>9/19/2025</v>
      </c>
      <c r="H22" t="str">
        <f t="shared" si="11"/>
        <v>Fri</v>
      </c>
      <c r="I22" s="44"/>
      <c r="J22" s="44"/>
      <c r="L22" s="21" t="str">
        <f>CONCATENATE(K$2,"/",$A22,"/",Overview!$B$37)</f>
        <v>10/19/2025</v>
      </c>
      <c r="M22" t="str">
        <f t="shared" si="10"/>
        <v>Sun</v>
      </c>
      <c r="N22" s="44"/>
      <c r="O22" s="44"/>
      <c r="Q22" s="21" t="str">
        <f>CONCATENATE(P$2,"/",$A22,"/",Overview!$B$37)</f>
        <v>11/19/2025</v>
      </c>
      <c r="R22" t="str">
        <f t="shared" si="1"/>
        <v>Wed</v>
      </c>
      <c r="S22" s="44"/>
      <c r="T22" s="44"/>
      <c r="V22" s="21" t="str">
        <f>CONCATENATE(U$2,"/",$A22,"/",Overview!$B$37)</f>
        <v>12/19/2025</v>
      </c>
      <c r="W22" t="str">
        <f t="shared" si="2"/>
        <v>Fri</v>
      </c>
      <c r="X22" s="44"/>
      <c r="Y22" s="44"/>
      <c r="AA22" s="21" t="str">
        <f>CONCATENATE(Z$2,"/",$A22,"/",(IF(Z$2=12,Overview!$B$37,Overview!$B$37+1)))</f>
        <v>1/19/2026</v>
      </c>
      <c r="AB22" t="str">
        <f t="shared" si="3"/>
        <v>Mon</v>
      </c>
      <c r="AC22" s="44"/>
      <c r="AD22" s="44"/>
      <c r="AF22" s="21" t="str">
        <f>CONCATENATE(AE$2,"/",$A22,"/",(Overview!$B$37+1))</f>
        <v>2/19/2026</v>
      </c>
      <c r="AG22" t="str">
        <f t="shared" si="4"/>
        <v>Thu</v>
      </c>
      <c r="AH22" s="44"/>
      <c r="AI22" s="44"/>
      <c r="AK22" s="21" t="str">
        <f>CONCATENATE(AJ$2,"/",$A22,"/",(Overview!$B$37+1))</f>
        <v>3/19/2026</v>
      </c>
      <c r="AL22" t="str">
        <f t="shared" si="5"/>
        <v>Thu</v>
      </c>
      <c r="AM22" s="44"/>
      <c r="AN22" s="44"/>
      <c r="AP22" s="21" t="str">
        <f>CONCATENATE(AO$2,"/",$A22,"/",(Overview!$B$37+1))</f>
        <v>4/19/2026</v>
      </c>
      <c r="AQ22" t="str">
        <f t="shared" si="6"/>
        <v>Sun</v>
      </c>
      <c r="AR22" s="44"/>
      <c r="AS22" s="44"/>
      <c r="AU22" s="21" t="str">
        <f>CONCATENATE(AT$2,"/",$A22,"/",(Overview!$B$37+1))</f>
        <v>5/19/2026</v>
      </c>
      <c r="AV22" t="str">
        <f t="shared" si="7"/>
        <v>Tue</v>
      </c>
      <c r="AW22" s="44"/>
      <c r="AX22" s="44"/>
      <c r="AZ22" s="21" t="str">
        <f>CONCATENATE(AY$2,"/",$A22,"/",(Overview!$B$37+1))</f>
        <v>6/19/2026</v>
      </c>
      <c r="BA22" t="str">
        <f t="shared" si="8"/>
        <v>Fri</v>
      </c>
      <c r="BB22" s="44"/>
      <c r="BC22" s="44"/>
      <c r="BE22" s="21" t="str">
        <f>CONCATENATE(BD$2,"/",$A22,"/",(Overview!$B$37+1))</f>
        <v>7/19/2026</v>
      </c>
      <c r="BF22" t="str">
        <f t="shared" si="9"/>
        <v>Sun</v>
      </c>
      <c r="BG22" s="44"/>
      <c r="BH22" s="44"/>
    </row>
    <row r="23" spans="1:60" x14ac:dyDescent="0.3">
      <c r="A23" s="19">
        <v>20</v>
      </c>
      <c r="B23" t="str">
        <f>CONCATENATE(A$2,"/",$A23,"/",Overview!$B$37)</f>
        <v>8/20/2025</v>
      </c>
      <c r="C23" t="str">
        <f t="shared" si="12"/>
        <v>Wed</v>
      </c>
      <c r="D23" s="44"/>
      <c r="E23" s="44"/>
      <c r="G23" s="21" t="str">
        <f>CONCATENATE(F$2,"/",$A23,"/",Overview!$B$37)</f>
        <v>9/20/2025</v>
      </c>
      <c r="H23" t="str">
        <f t="shared" si="11"/>
        <v>Sat</v>
      </c>
      <c r="I23" s="44"/>
      <c r="J23" s="44"/>
      <c r="L23" s="21" t="str">
        <f>CONCATENATE(K$2,"/",$A23,"/",Overview!$B$37)</f>
        <v>10/20/2025</v>
      </c>
      <c r="M23" t="str">
        <f t="shared" si="10"/>
        <v>Mon</v>
      </c>
      <c r="N23" s="44"/>
      <c r="O23" s="44"/>
      <c r="Q23" s="21" t="str">
        <f>CONCATENATE(P$2,"/",$A23,"/",Overview!$B$37)</f>
        <v>11/20/2025</v>
      </c>
      <c r="R23" t="str">
        <f t="shared" si="1"/>
        <v>Thu</v>
      </c>
      <c r="S23" s="44"/>
      <c r="T23" s="44"/>
      <c r="V23" s="21" t="str">
        <f>CONCATENATE(U$2,"/",$A23,"/",Overview!$B$37)</f>
        <v>12/20/2025</v>
      </c>
      <c r="W23" t="str">
        <f t="shared" si="2"/>
        <v>Sat</v>
      </c>
      <c r="X23" s="44"/>
      <c r="Y23" s="44"/>
      <c r="AA23" s="21" t="str">
        <f>CONCATENATE(Z$2,"/",$A23,"/",(IF(Z$2=12,Overview!$B$37,Overview!$B$37+1)))</f>
        <v>1/20/2026</v>
      </c>
      <c r="AB23" t="str">
        <f t="shared" si="3"/>
        <v>Tue</v>
      </c>
      <c r="AC23" s="44"/>
      <c r="AD23" s="44"/>
      <c r="AF23" s="21" t="str">
        <f>CONCATENATE(AE$2,"/",$A23,"/",(Overview!$B$37+1))</f>
        <v>2/20/2026</v>
      </c>
      <c r="AG23" t="str">
        <f t="shared" si="4"/>
        <v>Fri</v>
      </c>
      <c r="AH23" s="44"/>
      <c r="AI23" s="44"/>
      <c r="AK23" s="21" t="str">
        <f>CONCATENATE(AJ$2,"/",$A23,"/",(Overview!$B$37+1))</f>
        <v>3/20/2026</v>
      </c>
      <c r="AL23" t="str">
        <f t="shared" si="5"/>
        <v>Fri</v>
      </c>
      <c r="AM23" s="44"/>
      <c r="AN23" s="44"/>
      <c r="AP23" s="21" t="str">
        <f>CONCATENATE(AO$2,"/",$A23,"/",(Overview!$B$37+1))</f>
        <v>4/20/2026</v>
      </c>
      <c r="AQ23" t="str">
        <f t="shared" si="6"/>
        <v>Mon</v>
      </c>
      <c r="AR23" s="44"/>
      <c r="AS23" s="44"/>
      <c r="AU23" s="21" t="str">
        <f>CONCATENATE(AT$2,"/",$A23,"/",(Overview!$B$37+1))</f>
        <v>5/20/2026</v>
      </c>
      <c r="AV23" t="str">
        <f t="shared" si="7"/>
        <v>Wed</v>
      </c>
      <c r="AW23" s="44"/>
      <c r="AX23" s="44"/>
      <c r="AZ23" s="21" t="str">
        <f>CONCATENATE(AY$2,"/",$A23,"/",(Overview!$B$37+1))</f>
        <v>6/20/2026</v>
      </c>
      <c r="BA23" t="str">
        <f t="shared" si="8"/>
        <v>Sat</v>
      </c>
      <c r="BB23" s="44"/>
      <c r="BC23" s="44"/>
      <c r="BE23" s="21" t="str">
        <f>CONCATENATE(BD$2,"/",$A23,"/",(Overview!$B$37+1))</f>
        <v>7/20/2026</v>
      </c>
      <c r="BF23" t="str">
        <f t="shared" si="9"/>
        <v>Mon</v>
      </c>
      <c r="BG23" s="44"/>
      <c r="BH23" s="44"/>
    </row>
    <row r="24" spans="1:60" x14ac:dyDescent="0.3">
      <c r="A24" s="19">
        <v>21</v>
      </c>
      <c r="B24" t="str">
        <f>CONCATENATE(A$2,"/",$A24,"/",Overview!$B$37)</f>
        <v>8/21/2025</v>
      </c>
      <c r="C24" t="str">
        <f t="shared" si="12"/>
        <v>Thu</v>
      </c>
      <c r="D24" s="44"/>
      <c r="E24" s="44"/>
      <c r="G24" s="21" t="str">
        <f>CONCATENATE(F$2,"/",$A24,"/",Overview!$B$37)</f>
        <v>9/21/2025</v>
      </c>
      <c r="H24" t="str">
        <f t="shared" si="11"/>
        <v>Sun</v>
      </c>
      <c r="I24" s="44"/>
      <c r="J24" s="44"/>
      <c r="L24" s="21" t="str">
        <f>CONCATENATE(K$2,"/",$A24,"/",Overview!$B$37)</f>
        <v>10/21/2025</v>
      </c>
      <c r="M24" t="str">
        <f t="shared" si="10"/>
        <v>Tue</v>
      </c>
      <c r="N24" s="44"/>
      <c r="O24" s="44"/>
      <c r="Q24" s="21" t="str">
        <f>CONCATENATE(P$2,"/",$A24,"/",Overview!$B$37)</f>
        <v>11/21/2025</v>
      </c>
      <c r="R24" t="str">
        <f t="shared" si="1"/>
        <v>Fri</v>
      </c>
      <c r="S24" s="44"/>
      <c r="T24" s="44"/>
      <c r="V24" s="21" t="str">
        <f>CONCATENATE(U$2,"/",$A24,"/",Overview!$B$37)</f>
        <v>12/21/2025</v>
      </c>
      <c r="W24" t="str">
        <f t="shared" si="2"/>
        <v>Sun</v>
      </c>
      <c r="X24" s="44"/>
      <c r="Y24" s="44"/>
      <c r="AA24" s="21" t="str">
        <f>CONCATENATE(Z$2,"/",$A24,"/",(IF(Z$2=12,Overview!$B$37,Overview!$B$37+1)))</f>
        <v>1/21/2026</v>
      </c>
      <c r="AB24" t="str">
        <f t="shared" si="3"/>
        <v>Wed</v>
      </c>
      <c r="AC24" s="44"/>
      <c r="AD24" s="44"/>
      <c r="AF24" s="21" t="str">
        <f>CONCATENATE(AE$2,"/",$A24,"/",(Overview!$B$37+1))</f>
        <v>2/21/2026</v>
      </c>
      <c r="AG24" t="str">
        <f t="shared" si="4"/>
        <v>Sat</v>
      </c>
      <c r="AH24" s="44"/>
      <c r="AI24" s="44"/>
      <c r="AK24" s="21" t="str">
        <f>CONCATENATE(AJ$2,"/",$A24,"/",(Overview!$B$37+1))</f>
        <v>3/21/2026</v>
      </c>
      <c r="AL24" t="str">
        <f t="shared" si="5"/>
        <v>Sat</v>
      </c>
      <c r="AM24" s="44"/>
      <c r="AN24" s="44"/>
      <c r="AP24" s="21" t="str">
        <f>CONCATENATE(AO$2,"/",$A24,"/",(Overview!$B$37+1))</f>
        <v>4/21/2026</v>
      </c>
      <c r="AQ24" t="str">
        <f t="shared" si="6"/>
        <v>Tue</v>
      </c>
      <c r="AR24" s="44"/>
      <c r="AS24" s="44"/>
      <c r="AU24" s="21" t="str">
        <f>CONCATENATE(AT$2,"/",$A24,"/",(Overview!$B$37+1))</f>
        <v>5/21/2026</v>
      </c>
      <c r="AV24" t="str">
        <f t="shared" si="7"/>
        <v>Thu</v>
      </c>
      <c r="AW24" s="44"/>
      <c r="AX24" s="44"/>
      <c r="AZ24" s="21" t="str">
        <f>CONCATENATE(AY$2,"/",$A24,"/",(Overview!$B$37+1))</f>
        <v>6/21/2026</v>
      </c>
      <c r="BA24" t="str">
        <f t="shared" si="8"/>
        <v>Sun</v>
      </c>
      <c r="BB24" s="44"/>
      <c r="BC24" s="44"/>
      <c r="BE24" s="21" t="str">
        <f>CONCATENATE(BD$2,"/",$A24,"/",(Overview!$B$37+1))</f>
        <v>7/21/2026</v>
      </c>
      <c r="BF24" t="str">
        <f t="shared" si="9"/>
        <v>Tue</v>
      </c>
      <c r="BG24" s="44"/>
      <c r="BH24" s="44"/>
    </row>
    <row r="25" spans="1:60" x14ac:dyDescent="0.3">
      <c r="A25" s="19">
        <v>22</v>
      </c>
      <c r="B25" t="str">
        <f>CONCATENATE(A$2,"/",$A25,"/",Overview!$B$37)</f>
        <v>8/22/2025</v>
      </c>
      <c r="C25" t="str">
        <f t="shared" si="12"/>
        <v>Fri</v>
      </c>
      <c r="D25" s="44"/>
      <c r="E25" s="44"/>
      <c r="G25" s="21" t="str">
        <f>CONCATENATE(F$2,"/",$A25,"/",Overview!$B$37)</f>
        <v>9/22/2025</v>
      </c>
      <c r="H25" t="str">
        <f t="shared" si="11"/>
        <v>Mon</v>
      </c>
      <c r="I25" s="44"/>
      <c r="J25" s="44"/>
      <c r="L25" s="21" t="str">
        <f>CONCATENATE(K$2,"/",$A25,"/",Overview!$B$37)</f>
        <v>10/22/2025</v>
      </c>
      <c r="M25" t="str">
        <f t="shared" si="10"/>
        <v>Wed</v>
      </c>
      <c r="N25" s="44"/>
      <c r="O25" s="44"/>
      <c r="Q25" s="21" t="str">
        <f>CONCATENATE(P$2,"/",$A25,"/",Overview!$B$37)</f>
        <v>11/22/2025</v>
      </c>
      <c r="R25" t="str">
        <f t="shared" si="1"/>
        <v>Sat</v>
      </c>
      <c r="S25" s="44"/>
      <c r="T25" s="44"/>
      <c r="V25" s="21" t="str">
        <f>CONCATENATE(U$2,"/",$A25,"/",Overview!$B$37)</f>
        <v>12/22/2025</v>
      </c>
      <c r="W25" t="str">
        <f t="shared" si="2"/>
        <v>Mon</v>
      </c>
      <c r="X25" s="44"/>
      <c r="Y25" s="44"/>
      <c r="AA25" s="21" t="str">
        <f>CONCATENATE(Z$2,"/",$A25,"/",(IF(Z$2=12,Overview!$B$37,Overview!$B$37+1)))</f>
        <v>1/22/2026</v>
      </c>
      <c r="AB25" t="str">
        <f t="shared" si="3"/>
        <v>Thu</v>
      </c>
      <c r="AC25" s="44"/>
      <c r="AD25" s="44"/>
      <c r="AF25" s="21" t="str">
        <f>CONCATENATE(AE$2,"/",$A25,"/",(Overview!$B$37+1))</f>
        <v>2/22/2026</v>
      </c>
      <c r="AG25" t="str">
        <f t="shared" si="4"/>
        <v>Sun</v>
      </c>
      <c r="AH25" s="44"/>
      <c r="AI25" s="44"/>
      <c r="AK25" s="21" t="str">
        <f>CONCATENATE(AJ$2,"/",$A25,"/",(Overview!$B$37+1))</f>
        <v>3/22/2026</v>
      </c>
      <c r="AL25" t="str">
        <f t="shared" si="5"/>
        <v>Sun</v>
      </c>
      <c r="AM25" s="44"/>
      <c r="AN25" s="44"/>
      <c r="AP25" s="21" t="str">
        <f>CONCATENATE(AO$2,"/",$A25,"/",(Overview!$B$37+1))</f>
        <v>4/22/2026</v>
      </c>
      <c r="AQ25" t="str">
        <f t="shared" si="6"/>
        <v>Wed</v>
      </c>
      <c r="AR25" s="44"/>
      <c r="AS25" s="44"/>
      <c r="AU25" s="21" t="str">
        <f>CONCATENATE(AT$2,"/",$A25,"/",(Overview!$B$37+1))</f>
        <v>5/22/2026</v>
      </c>
      <c r="AV25" t="str">
        <f t="shared" si="7"/>
        <v>Fri</v>
      </c>
      <c r="AW25" s="44"/>
      <c r="AX25" s="44"/>
      <c r="AZ25" s="21" t="str">
        <f>CONCATENATE(AY$2,"/",$A25,"/",(Overview!$B$37+1))</f>
        <v>6/22/2026</v>
      </c>
      <c r="BA25" t="str">
        <f t="shared" si="8"/>
        <v>Mon</v>
      </c>
      <c r="BB25" s="44"/>
      <c r="BC25" s="44"/>
      <c r="BE25" s="21" t="str">
        <f>CONCATENATE(BD$2,"/",$A25,"/",(Overview!$B$37+1))</f>
        <v>7/22/2026</v>
      </c>
      <c r="BF25" t="str">
        <f t="shared" si="9"/>
        <v>Wed</v>
      </c>
      <c r="BG25" s="44"/>
      <c r="BH25" s="44"/>
    </row>
    <row r="26" spans="1:60" x14ac:dyDescent="0.3">
      <c r="A26" s="19">
        <v>23</v>
      </c>
      <c r="B26" t="str">
        <f>CONCATENATE(A$2,"/",$A26,"/",Overview!$B$37)</f>
        <v>8/23/2025</v>
      </c>
      <c r="C26" t="str">
        <f t="shared" si="12"/>
        <v>Sat</v>
      </c>
      <c r="D26" s="44"/>
      <c r="E26" s="44"/>
      <c r="G26" s="21" t="str">
        <f>CONCATENATE(F$2,"/",$A26,"/",Overview!$B$37)</f>
        <v>9/23/2025</v>
      </c>
      <c r="H26" t="str">
        <f t="shared" si="11"/>
        <v>Tue</v>
      </c>
      <c r="I26" s="44"/>
      <c r="J26" s="44"/>
      <c r="L26" s="21" t="str">
        <f>CONCATENATE(K$2,"/",$A26,"/",Overview!$B$37)</f>
        <v>10/23/2025</v>
      </c>
      <c r="M26" t="str">
        <f t="shared" si="10"/>
        <v>Thu</v>
      </c>
      <c r="N26" s="44"/>
      <c r="O26" s="44"/>
      <c r="Q26" s="21" t="str">
        <f>CONCATENATE(P$2,"/",$A26,"/",Overview!$B$37)</f>
        <v>11/23/2025</v>
      </c>
      <c r="R26" t="str">
        <f t="shared" si="1"/>
        <v>Sun</v>
      </c>
      <c r="S26" s="44"/>
      <c r="T26" s="44"/>
      <c r="V26" s="21" t="str">
        <f>CONCATENATE(U$2,"/",$A26,"/",Overview!$B$37)</f>
        <v>12/23/2025</v>
      </c>
      <c r="W26" t="str">
        <f t="shared" si="2"/>
        <v>Tue</v>
      </c>
      <c r="X26" s="44"/>
      <c r="Y26" s="44"/>
      <c r="AA26" s="21" t="str">
        <f>CONCATENATE(Z$2,"/",$A26,"/",(IF(Z$2=12,Overview!$B$37,Overview!$B$37+1)))</f>
        <v>1/23/2026</v>
      </c>
      <c r="AB26" t="str">
        <f t="shared" si="3"/>
        <v>Fri</v>
      </c>
      <c r="AC26" s="44"/>
      <c r="AD26" s="44"/>
      <c r="AF26" s="21" t="str">
        <f>CONCATENATE(AE$2,"/",$A26,"/",(Overview!$B$37+1))</f>
        <v>2/23/2026</v>
      </c>
      <c r="AG26" t="str">
        <f t="shared" si="4"/>
        <v>Mon</v>
      </c>
      <c r="AH26" s="44"/>
      <c r="AI26" s="44"/>
      <c r="AK26" s="21" t="str">
        <f>CONCATENATE(AJ$2,"/",$A26,"/",(Overview!$B$37+1))</f>
        <v>3/23/2026</v>
      </c>
      <c r="AL26" t="str">
        <f t="shared" si="5"/>
        <v>Mon</v>
      </c>
      <c r="AM26" s="44"/>
      <c r="AN26" s="44"/>
      <c r="AP26" s="21" t="str">
        <f>CONCATENATE(AO$2,"/",$A26,"/",(Overview!$B$37+1))</f>
        <v>4/23/2026</v>
      </c>
      <c r="AQ26" t="str">
        <f t="shared" si="6"/>
        <v>Thu</v>
      </c>
      <c r="AR26" s="44"/>
      <c r="AS26" s="44"/>
      <c r="AU26" s="21" t="str">
        <f>CONCATENATE(AT$2,"/",$A26,"/",(Overview!$B$37+1))</f>
        <v>5/23/2026</v>
      </c>
      <c r="AV26" t="str">
        <f t="shared" si="7"/>
        <v>Sat</v>
      </c>
      <c r="AW26" s="44"/>
      <c r="AX26" s="44"/>
      <c r="AZ26" s="21" t="str">
        <f>CONCATENATE(AY$2,"/",$A26,"/",(Overview!$B$37+1))</f>
        <v>6/23/2026</v>
      </c>
      <c r="BA26" t="str">
        <f t="shared" si="8"/>
        <v>Tue</v>
      </c>
      <c r="BB26" s="44"/>
      <c r="BC26" s="44"/>
      <c r="BE26" s="21" t="str">
        <f>CONCATENATE(BD$2,"/",$A26,"/",(Overview!$B$37+1))</f>
        <v>7/23/2026</v>
      </c>
      <c r="BF26" t="str">
        <f t="shared" si="9"/>
        <v>Thu</v>
      </c>
      <c r="BG26" s="44"/>
      <c r="BH26" s="44"/>
    </row>
    <row r="27" spans="1:60" x14ac:dyDescent="0.3">
      <c r="A27" s="19">
        <v>24</v>
      </c>
      <c r="B27" t="str">
        <f>CONCATENATE(A$2,"/",$A27,"/",Overview!$B$37)</f>
        <v>8/24/2025</v>
      </c>
      <c r="C27" t="str">
        <f t="shared" si="12"/>
        <v>Sun</v>
      </c>
      <c r="D27" s="44"/>
      <c r="E27" s="44"/>
      <c r="G27" s="21" t="str">
        <f>CONCATENATE(F$2,"/",$A27,"/",Overview!$B$37)</f>
        <v>9/24/2025</v>
      </c>
      <c r="H27" t="str">
        <f t="shared" si="11"/>
        <v>Wed</v>
      </c>
      <c r="I27" s="44"/>
      <c r="J27" s="44"/>
      <c r="L27" s="21" t="str">
        <f>CONCATENATE(K$2,"/",$A27,"/",Overview!$B$37)</f>
        <v>10/24/2025</v>
      </c>
      <c r="M27" t="str">
        <f t="shared" si="10"/>
        <v>Fri</v>
      </c>
      <c r="N27" s="44"/>
      <c r="O27" s="44"/>
      <c r="Q27" s="21" t="str">
        <f>CONCATENATE(P$2,"/",$A27,"/",Overview!$B$37)</f>
        <v>11/24/2025</v>
      </c>
      <c r="R27" t="str">
        <f t="shared" si="1"/>
        <v>Mon</v>
      </c>
      <c r="S27" s="44"/>
      <c r="T27" s="44"/>
      <c r="V27" s="21" t="str">
        <f>CONCATENATE(U$2,"/",$A27,"/",Overview!$B$37)</f>
        <v>12/24/2025</v>
      </c>
      <c r="W27" t="str">
        <f t="shared" si="2"/>
        <v>Wed</v>
      </c>
      <c r="X27" s="44"/>
      <c r="Y27" s="44"/>
      <c r="AA27" s="21" t="str">
        <f>CONCATENATE(Z$2,"/",$A27,"/",(IF(Z$2=12,Overview!$B$37,Overview!$B$37+1)))</f>
        <v>1/24/2026</v>
      </c>
      <c r="AB27" t="str">
        <f t="shared" si="3"/>
        <v>Sat</v>
      </c>
      <c r="AC27" s="44"/>
      <c r="AD27" s="44"/>
      <c r="AF27" s="21" t="str">
        <f>CONCATENATE(AE$2,"/",$A27,"/",(Overview!$B$37+1))</f>
        <v>2/24/2026</v>
      </c>
      <c r="AG27" t="str">
        <f t="shared" si="4"/>
        <v>Tue</v>
      </c>
      <c r="AH27" s="44"/>
      <c r="AI27" s="44"/>
      <c r="AK27" s="21" t="str">
        <f>CONCATENATE(AJ$2,"/",$A27,"/",(Overview!$B$37+1))</f>
        <v>3/24/2026</v>
      </c>
      <c r="AL27" t="str">
        <f t="shared" si="5"/>
        <v>Tue</v>
      </c>
      <c r="AM27" s="44"/>
      <c r="AN27" s="44"/>
      <c r="AP27" s="21" t="str">
        <f>CONCATENATE(AO$2,"/",$A27,"/",(Overview!$B$37+1))</f>
        <v>4/24/2026</v>
      </c>
      <c r="AQ27" t="str">
        <f t="shared" si="6"/>
        <v>Fri</v>
      </c>
      <c r="AR27" s="44"/>
      <c r="AS27" s="44"/>
      <c r="AU27" s="21" t="str">
        <f>CONCATENATE(AT$2,"/",$A27,"/",(Overview!$B$37+1))</f>
        <v>5/24/2026</v>
      </c>
      <c r="AV27" t="str">
        <f t="shared" si="7"/>
        <v>Sun</v>
      </c>
      <c r="AW27" s="44"/>
      <c r="AX27" s="44"/>
      <c r="AZ27" s="21" t="str">
        <f>CONCATENATE(AY$2,"/",$A27,"/",(Overview!$B$37+1))</f>
        <v>6/24/2026</v>
      </c>
      <c r="BA27" t="str">
        <f t="shared" si="8"/>
        <v>Wed</v>
      </c>
      <c r="BB27" s="44"/>
      <c r="BC27" s="44"/>
      <c r="BE27" s="21" t="str">
        <f>CONCATENATE(BD$2,"/",$A27,"/",(Overview!$B$37+1))</f>
        <v>7/24/2026</v>
      </c>
      <c r="BF27" t="str">
        <f t="shared" si="9"/>
        <v>Fri</v>
      </c>
      <c r="BG27" s="44"/>
      <c r="BH27" s="44"/>
    </row>
    <row r="28" spans="1:60" x14ac:dyDescent="0.3">
      <c r="A28" s="19">
        <v>25</v>
      </c>
      <c r="B28" t="str">
        <f>CONCATENATE(A$2,"/",$A28,"/",Overview!$B$37)</f>
        <v>8/25/2025</v>
      </c>
      <c r="C28" t="str">
        <f t="shared" si="12"/>
        <v>Mon</v>
      </c>
      <c r="D28" s="44"/>
      <c r="E28" s="44"/>
      <c r="G28" s="21" t="str">
        <f>CONCATENATE(F$2,"/",$A28,"/",Overview!$B$37)</f>
        <v>9/25/2025</v>
      </c>
      <c r="H28" t="str">
        <f t="shared" si="11"/>
        <v>Thu</v>
      </c>
      <c r="I28" s="44"/>
      <c r="J28" s="44"/>
      <c r="L28" s="21" t="str">
        <f>CONCATENATE(K$2,"/",$A28,"/",Overview!$B$37)</f>
        <v>10/25/2025</v>
      </c>
      <c r="M28" t="str">
        <f t="shared" si="10"/>
        <v>Sat</v>
      </c>
      <c r="N28" s="44"/>
      <c r="O28" s="44"/>
      <c r="Q28" s="21" t="str">
        <f>CONCATENATE(P$2,"/",$A28,"/",Overview!$B$37)</f>
        <v>11/25/2025</v>
      </c>
      <c r="R28" t="str">
        <f t="shared" si="1"/>
        <v>Tue</v>
      </c>
      <c r="S28" s="44"/>
      <c r="T28" s="44"/>
      <c r="V28" s="21" t="str">
        <f>CONCATENATE(U$2,"/",$A28,"/",Overview!$B$37)</f>
        <v>12/25/2025</v>
      </c>
      <c r="W28" t="str">
        <f t="shared" si="2"/>
        <v>Thu</v>
      </c>
      <c r="X28" s="44"/>
      <c r="Y28" s="44"/>
      <c r="AA28" s="21" t="str">
        <f>CONCATENATE(Z$2,"/",$A28,"/",(IF(Z$2=12,Overview!$B$37,Overview!$B$37+1)))</f>
        <v>1/25/2026</v>
      </c>
      <c r="AB28" t="str">
        <f t="shared" si="3"/>
        <v>Sun</v>
      </c>
      <c r="AC28" s="44"/>
      <c r="AD28" s="44"/>
      <c r="AF28" s="21" t="str">
        <f>CONCATENATE(AE$2,"/",$A28,"/",(Overview!$B$37+1))</f>
        <v>2/25/2026</v>
      </c>
      <c r="AG28" t="str">
        <f t="shared" si="4"/>
        <v>Wed</v>
      </c>
      <c r="AH28" s="44"/>
      <c r="AI28" s="44"/>
      <c r="AK28" s="21" t="str">
        <f>CONCATENATE(AJ$2,"/",$A28,"/",(Overview!$B$37+1))</f>
        <v>3/25/2026</v>
      </c>
      <c r="AL28" t="str">
        <f t="shared" si="5"/>
        <v>Wed</v>
      </c>
      <c r="AM28" s="44"/>
      <c r="AN28" s="44"/>
      <c r="AP28" s="21" t="str">
        <f>CONCATENATE(AO$2,"/",$A28,"/",(Overview!$B$37+1))</f>
        <v>4/25/2026</v>
      </c>
      <c r="AQ28" t="str">
        <f t="shared" si="6"/>
        <v>Sat</v>
      </c>
      <c r="AR28" s="44"/>
      <c r="AS28" s="44"/>
      <c r="AU28" s="21" t="str">
        <f>CONCATENATE(AT$2,"/",$A28,"/",(Overview!$B$37+1))</f>
        <v>5/25/2026</v>
      </c>
      <c r="AV28" t="str">
        <f t="shared" si="7"/>
        <v>Mon</v>
      </c>
      <c r="AW28" s="44"/>
      <c r="AX28" s="44"/>
      <c r="AZ28" s="21" t="str">
        <f>CONCATENATE(AY$2,"/",$A28,"/",(Overview!$B$37+1))</f>
        <v>6/25/2026</v>
      </c>
      <c r="BA28" t="str">
        <f t="shared" si="8"/>
        <v>Thu</v>
      </c>
      <c r="BB28" s="44"/>
      <c r="BC28" s="44"/>
      <c r="BE28" s="21" t="str">
        <f>CONCATENATE(BD$2,"/",$A28,"/",(Overview!$B$37+1))</f>
        <v>7/25/2026</v>
      </c>
      <c r="BF28" t="str">
        <f t="shared" si="9"/>
        <v>Sat</v>
      </c>
      <c r="BG28" s="44"/>
      <c r="BH28" s="44"/>
    </row>
    <row r="29" spans="1:60" x14ac:dyDescent="0.3">
      <c r="A29" s="19">
        <v>26</v>
      </c>
      <c r="B29" t="str">
        <f>CONCATENATE(A$2,"/",$A29,"/",Overview!$B$37)</f>
        <v>8/26/2025</v>
      </c>
      <c r="C29" t="str">
        <f t="shared" si="12"/>
        <v>Tue</v>
      </c>
      <c r="D29" s="44"/>
      <c r="E29" s="44"/>
      <c r="G29" s="21" t="str">
        <f>CONCATENATE(F$2,"/",$A29,"/",Overview!$B$37)</f>
        <v>9/26/2025</v>
      </c>
      <c r="H29" t="str">
        <f t="shared" si="11"/>
        <v>Fri</v>
      </c>
      <c r="I29" s="44"/>
      <c r="J29" s="44"/>
      <c r="L29" s="21" t="str">
        <f>CONCATENATE(K$2,"/",$A29,"/",Overview!$B$37)</f>
        <v>10/26/2025</v>
      </c>
      <c r="M29" t="str">
        <f t="shared" si="10"/>
        <v>Sun</v>
      </c>
      <c r="N29" s="44"/>
      <c r="O29" s="44"/>
      <c r="Q29" s="21" t="str">
        <f>CONCATENATE(P$2,"/",$A29,"/",Overview!$B$37)</f>
        <v>11/26/2025</v>
      </c>
      <c r="R29" t="str">
        <f t="shared" si="1"/>
        <v>Wed</v>
      </c>
      <c r="S29" s="44"/>
      <c r="T29" s="44"/>
      <c r="V29" s="21" t="str">
        <f>CONCATENATE(U$2,"/",$A29,"/",Overview!$B$37)</f>
        <v>12/26/2025</v>
      </c>
      <c r="W29" t="str">
        <f t="shared" si="2"/>
        <v>Fri</v>
      </c>
      <c r="X29" s="44"/>
      <c r="Y29" s="44"/>
      <c r="AA29" s="21" t="str">
        <f>CONCATENATE(Z$2,"/",$A29,"/",(IF(Z$2=12,Overview!$B$37,Overview!$B$37+1)))</f>
        <v>1/26/2026</v>
      </c>
      <c r="AB29" t="str">
        <f t="shared" si="3"/>
        <v>Mon</v>
      </c>
      <c r="AC29" s="44"/>
      <c r="AD29" s="44"/>
      <c r="AF29" s="21" t="str">
        <f>CONCATENATE(AE$2,"/",$A29,"/",(Overview!$B$37+1))</f>
        <v>2/26/2026</v>
      </c>
      <c r="AG29" t="str">
        <f t="shared" si="4"/>
        <v>Thu</v>
      </c>
      <c r="AH29" s="44"/>
      <c r="AI29" s="44"/>
      <c r="AK29" s="21" t="str">
        <f>CONCATENATE(AJ$2,"/",$A29,"/",(Overview!$B$37+1))</f>
        <v>3/26/2026</v>
      </c>
      <c r="AL29" t="str">
        <f t="shared" si="5"/>
        <v>Thu</v>
      </c>
      <c r="AM29" s="44"/>
      <c r="AN29" s="44"/>
      <c r="AP29" s="21" t="str">
        <f>CONCATENATE(AO$2,"/",$A29,"/",(Overview!$B$37+1))</f>
        <v>4/26/2026</v>
      </c>
      <c r="AQ29" t="str">
        <f t="shared" si="6"/>
        <v>Sun</v>
      </c>
      <c r="AR29" s="44"/>
      <c r="AS29" s="44"/>
      <c r="AU29" s="21" t="str">
        <f>CONCATENATE(AT$2,"/",$A29,"/",(Overview!$B$37+1))</f>
        <v>5/26/2026</v>
      </c>
      <c r="AV29" t="str">
        <f t="shared" si="7"/>
        <v>Tue</v>
      </c>
      <c r="AW29" s="44"/>
      <c r="AX29" s="44"/>
      <c r="AZ29" s="21" t="str">
        <f>CONCATENATE(AY$2,"/",$A29,"/",(Overview!$B$37+1))</f>
        <v>6/26/2026</v>
      </c>
      <c r="BA29" t="str">
        <f t="shared" si="8"/>
        <v>Fri</v>
      </c>
      <c r="BB29" s="44"/>
      <c r="BC29" s="44"/>
      <c r="BE29" s="21" t="str">
        <f>CONCATENATE(BD$2,"/",$A29,"/",(Overview!$B$37+1))</f>
        <v>7/26/2026</v>
      </c>
      <c r="BF29" t="str">
        <f t="shared" si="9"/>
        <v>Sun</v>
      </c>
      <c r="BG29" s="44"/>
      <c r="BH29" s="44"/>
    </row>
    <row r="30" spans="1:60" x14ac:dyDescent="0.3">
      <c r="A30" s="19">
        <v>27</v>
      </c>
      <c r="B30" t="str">
        <f>CONCATENATE(A$2,"/",$A30,"/",Overview!$B$37)</f>
        <v>8/27/2025</v>
      </c>
      <c r="C30" t="str">
        <f t="shared" si="12"/>
        <v>Wed</v>
      </c>
      <c r="D30" s="44"/>
      <c r="E30" s="44"/>
      <c r="G30" s="21" t="str">
        <f>CONCATENATE(F$2,"/",$A30,"/",Overview!$B$37)</f>
        <v>9/27/2025</v>
      </c>
      <c r="H30" t="str">
        <f t="shared" si="11"/>
        <v>Sat</v>
      </c>
      <c r="I30" s="44"/>
      <c r="J30" s="44"/>
      <c r="L30" s="21" t="str">
        <f>CONCATENATE(K$2,"/",$A30,"/",Overview!$B$37)</f>
        <v>10/27/2025</v>
      </c>
      <c r="M30" t="str">
        <f t="shared" si="10"/>
        <v>Mon</v>
      </c>
      <c r="N30" s="44"/>
      <c r="O30" s="44"/>
      <c r="Q30" s="21" t="str">
        <f>CONCATENATE(P$2,"/",$A30,"/",Overview!$B$37)</f>
        <v>11/27/2025</v>
      </c>
      <c r="R30" t="str">
        <f t="shared" si="1"/>
        <v>Thu</v>
      </c>
      <c r="S30" s="44"/>
      <c r="T30" s="44"/>
      <c r="V30" s="21" t="str">
        <f>CONCATENATE(U$2,"/",$A30,"/",Overview!$B$37)</f>
        <v>12/27/2025</v>
      </c>
      <c r="W30" t="str">
        <f t="shared" si="2"/>
        <v>Sat</v>
      </c>
      <c r="X30" s="44"/>
      <c r="Y30" s="44"/>
      <c r="AA30" s="21" t="str">
        <f>CONCATENATE(Z$2,"/",$A30,"/",(IF(Z$2=12,Overview!$B$37,Overview!$B$37+1)))</f>
        <v>1/27/2026</v>
      </c>
      <c r="AB30" t="str">
        <f t="shared" si="3"/>
        <v>Tue</v>
      </c>
      <c r="AC30" s="44"/>
      <c r="AD30" s="44"/>
      <c r="AF30" s="21" t="str">
        <f>CONCATENATE(AE$2,"/",$A30,"/",(Overview!$B$37+1))</f>
        <v>2/27/2026</v>
      </c>
      <c r="AG30" t="str">
        <f t="shared" si="4"/>
        <v>Fri</v>
      </c>
      <c r="AH30" s="44"/>
      <c r="AI30" s="44"/>
      <c r="AK30" s="21" t="str">
        <f>CONCATENATE(AJ$2,"/",$A30,"/",(Overview!$B$37+1))</f>
        <v>3/27/2026</v>
      </c>
      <c r="AL30" t="str">
        <f t="shared" si="5"/>
        <v>Fri</v>
      </c>
      <c r="AM30" s="44"/>
      <c r="AN30" s="44"/>
      <c r="AP30" s="21" t="str">
        <f>CONCATENATE(AO$2,"/",$A30,"/",(Overview!$B$37+1))</f>
        <v>4/27/2026</v>
      </c>
      <c r="AQ30" t="str">
        <f t="shared" si="6"/>
        <v>Mon</v>
      </c>
      <c r="AR30" s="44"/>
      <c r="AS30" s="44"/>
      <c r="AU30" s="21" t="str">
        <f>CONCATENATE(AT$2,"/",$A30,"/",(Overview!$B$37+1))</f>
        <v>5/27/2026</v>
      </c>
      <c r="AV30" t="str">
        <f t="shared" si="7"/>
        <v>Wed</v>
      </c>
      <c r="AW30" s="44"/>
      <c r="AX30" s="44"/>
      <c r="AZ30" s="21" t="str">
        <f>CONCATENATE(AY$2,"/",$A30,"/",(Overview!$B$37+1))</f>
        <v>6/27/2026</v>
      </c>
      <c r="BA30" t="str">
        <f t="shared" si="8"/>
        <v>Sat</v>
      </c>
      <c r="BB30" s="44"/>
      <c r="BC30" s="44"/>
      <c r="BE30" s="21" t="str">
        <f>CONCATENATE(BD$2,"/",$A30,"/",(Overview!$B$37+1))</f>
        <v>7/27/2026</v>
      </c>
      <c r="BF30" t="str">
        <f t="shared" si="9"/>
        <v>Mon</v>
      </c>
      <c r="BG30" s="44"/>
      <c r="BH30" s="44"/>
    </row>
    <row r="31" spans="1:60" x14ac:dyDescent="0.3">
      <c r="A31" s="19">
        <v>28</v>
      </c>
      <c r="B31" t="str">
        <f>CONCATENATE(A$2,"/",$A31,"/",Overview!$B$37)</f>
        <v>8/28/2025</v>
      </c>
      <c r="C31" t="str">
        <f t="shared" si="12"/>
        <v>Thu</v>
      </c>
      <c r="D31" s="44"/>
      <c r="E31" s="44"/>
      <c r="G31" s="21" t="str">
        <f>CONCATENATE(F$2,"/",$A31,"/",Overview!$B$37)</f>
        <v>9/28/2025</v>
      </c>
      <c r="H31" t="str">
        <f t="shared" si="11"/>
        <v>Sun</v>
      </c>
      <c r="I31" s="44"/>
      <c r="J31" s="44"/>
      <c r="L31" s="21" t="str">
        <f>CONCATENATE(K$2,"/",$A31,"/",Overview!$B$37)</f>
        <v>10/28/2025</v>
      </c>
      <c r="M31" t="str">
        <f t="shared" si="10"/>
        <v>Tue</v>
      </c>
      <c r="N31" s="44"/>
      <c r="O31" s="44"/>
      <c r="Q31" s="21" t="str">
        <f>CONCATENATE(P$2,"/",$A31,"/",Overview!$B$37)</f>
        <v>11/28/2025</v>
      </c>
      <c r="R31" t="str">
        <f t="shared" si="1"/>
        <v>Fri</v>
      </c>
      <c r="S31" s="44"/>
      <c r="T31" s="44"/>
      <c r="V31" s="21" t="str">
        <f>CONCATENATE(U$2,"/",$A31,"/",Overview!$B$37)</f>
        <v>12/28/2025</v>
      </c>
      <c r="W31" t="str">
        <f t="shared" si="2"/>
        <v>Sun</v>
      </c>
      <c r="X31" s="44"/>
      <c r="Y31" s="44"/>
      <c r="AA31" s="21" t="str">
        <f>CONCATENATE(Z$2,"/",$A31,"/",(IF(Z$2=12,Overview!$B$37,Overview!$B$37+1)))</f>
        <v>1/28/2026</v>
      </c>
      <c r="AB31" t="str">
        <f t="shared" si="3"/>
        <v>Wed</v>
      </c>
      <c r="AC31" s="44"/>
      <c r="AD31" s="44"/>
      <c r="AF31" s="21" t="str">
        <f>CONCATENATE(AE$2,"/",$A31,"/",(Overview!$B$37+1))</f>
        <v>2/28/2026</v>
      </c>
      <c r="AG31" t="str">
        <f t="shared" si="4"/>
        <v>Sat</v>
      </c>
      <c r="AH31" s="44"/>
      <c r="AI31" s="44"/>
      <c r="AK31" s="21" t="str">
        <f>CONCATENATE(AJ$2,"/",$A31,"/",(Overview!$B$37+1))</f>
        <v>3/28/2026</v>
      </c>
      <c r="AL31" t="str">
        <f t="shared" si="5"/>
        <v>Sat</v>
      </c>
      <c r="AM31" s="44"/>
      <c r="AN31" s="44"/>
      <c r="AP31" s="21" t="str">
        <f>CONCATENATE(AO$2,"/",$A31,"/",(Overview!$B$37+1))</f>
        <v>4/28/2026</v>
      </c>
      <c r="AQ31" t="str">
        <f t="shared" si="6"/>
        <v>Tue</v>
      </c>
      <c r="AR31" s="44"/>
      <c r="AS31" s="44"/>
      <c r="AU31" s="21" t="str">
        <f>CONCATENATE(AT$2,"/",$A31,"/",(Overview!$B$37+1))</f>
        <v>5/28/2026</v>
      </c>
      <c r="AV31" t="str">
        <f t="shared" si="7"/>
        <v>Thu</v>
      </c>
      <c r="AW31" s="44"/>
      <c r="AX31" s="44"/>
      <c r="AZ31" s="21" t="str">
        <f>CONCATENATE(AY$2,"/",$A31,"/",(Overview!$B$37+1))</f>
        <v>6/28/2026</v>
      </c>
      <c r="BA31" t="str">
        <f t="shared" si="8"/>
        <v>Sun</v>
      </c>
      <c r="BB31" s="44"/>
      <c r="BC31" s="44"/>
      <c r="BE31" s="21" t="str">
        <f>CONCATENATE(BD$2,"/",$A31,"/",(Overview!$B$37+1))</f>
        <v>7/28/2026</v>
      </c>
      <c r="BF31" t="str">
        <f t="shared" si="9"/>
        <v>Tue</v>
      </c>
      <c r="BG31" s="44"/>
      <c r="BH31" s="44"/>
    </row>
    <row r="32" spans="1:60" x14ac:dyDescent="0.3">
      <c r="A32" s="19">
        <v>29</v>
      </c>
      <c r="B32" t="str">
        <f>CONCATENATE(A$2,"/",$A32,"/",Overview!$B$37)</f>
        <v>8/29/2025</v>
      </c>
      <c r="C32" t="str">
        <f t="shared" si="12"/>
        <v>Fri</v>
      </c>
      <c r="D32" s="44"/>
      <c r="E32" s="44"/>
      <c r="G32" s="21" t="str">
        <f>CONCATENATE(F$2,"/",$A32,"/",Overview!$B$37)</f>
        <v>9/29/2025</v>
      </c>
      <c r="H32" t="str">
        <f t="shared" si="11"/>
        <v>Mon</v>
      </c>
      <c r="I32" s="44"/>
      <c r="J32" s="44"/>
      <c r="L32" s="21" t="str">
        <f>CONCATENATE(K$2,"/",$A32,"/",Overview!$B$37)</f>
        <v>10/29/2025</v>
      </c>
      <c r="M32" t="str">
        <f t="shared" si="10"/>
        <v>Wed</v>
      </c>
      <c r="N32" s="44"/>
      <c r="O32" s="44"/>
      <c r="Q32" s="21" t="str">
        <f>CONCATENATE(P$2,"/",$A32,"/",Overview!$B$37)</f>
        <v>11/29/2025</v>
      </c>
      <c r="R32" t="str">
        <f t="shared" si="1"/>
        <v>Sat</v>
      </c>
      <c r="S32" s="44"/>
      <c r="T32" s="44"/>
      <c r="V32" s="21" t="str">
        <f>CONCATENATE(U$2,"/",$A32,"/",Overview!$B$37)</f>
        <v>12/29/2025</v>
      </c>
      <c r="W32" t="str">
        <f t="shared" si="2"/>
        <v>Mon</v>
      </c>
      <c r="X32" s="44"/>
      <c r="Y32" s="44"/>
      <c r="AA32" s="21" t="str">
        <f>CONCATENATE(Z$2,"/",$A32,"/",(IF(Z$2=12,Overview!$B$37,Overview!$B$37+1)))</f>
        <v>1/29/2026</v>
      </c>
      <c r="AB32" t="str">
        <f t="shared" si="3"/>
        <v>Thu</v>
      </c>
      <c r="AC32" s="44"/>
      <c r="AD32" s="44"/>
      <c r="AF32" s="21" t="str">
        <f>CONCATENATE(AE$2,"/",$A32,"/",(Overview!$B$37+1))</f>
        <v>2/29/2026</v>
      </c>
      <c r="AG32" t="e">
        <f t="shared" si="4"/>
        <v>#VALUE!</v>
      </c>
      <c r="AH32" s="44"/>
      <c r="AI32" s="44"/>
      <c r="AK32" s="21" t="str">
        <f>CONCATENATE(AJ$2,"/",$A32,"/",(Overview!$B$37+1))</f>
        <v>3/29/2026</v>
      </c>
      <c r="AL32" t="str">
        <f t="shared" si="5"/>
        <v>Sun</v>
      </c>
      <c r="AM32" s="44"/>
      <c r="AN32" s="44"/>
      <c r="AP32" s="21" t="str">
        <f>CONCATENATE(AO$2,"/",$A32,"/",(Overview!$B$37+1))</f>
        <v>4/29/2026</v>
      </c>
      <c r="AQ32" t="str">
        <f t="shared" si="6"/>
        <v>Wed</v>
      </c>
      <c r="AR32" s="44"/>
      <c r="AS32" s="44"/>
      <c r="AU32" s="21" t="str">
        <f>CONCATENATE(AT$2,"/",$A32,"/",(Overview!$B$37+1))</f>
        <v>5/29/2026</v>
      </c>
      <c r="AV32" t="str">
        <f t="shared" si="7"/>
        <v>Fri</v>
      </c>
      <c r="AW32" s="44"/>
      <c r="AX32" s="44"/>
      <c r="AZ32" s="21" t="str">
        <f>CONCATENATE(AY$2,"/",$A32,"/",(Overview!$B$37+1))</f>
        <v>6/29/2026</v>
      </c>
      <c r="BA32" t="str">
        <f t="shared" si="8"/>
        <v>Mon</v>
      </c>
      <c r="BB32" s="44"/>
      <c r="BC32" s="44"/>
      <c r="BE32" s="21" t="str">
        <f>CONCATENATE(BD$2,"/",$A32,"/",(Overview!$B$37+1))</f>
        <v>7/29/2026</v>
      </c>
      <c r="BF32" t="str">
        <f t="shared" si="9"/>
        <v>Wed</v>
      </c>
      <c r="BG32" s="44"/>
      <c r="BH32" s="44"/>
    </row>
    <row r="33" spans="1:61" x14ac:dyDescent="0.3">
      <c r="A33" s="19">
        <v>30</v>
      </c>
      <c r="B33" t="str">
        <f>CONCATENATE(A$2,"/",$A33,"/",Overview!$B$37)</f>
        <v>8/30/2025</v>
      </c>
      <c r="C33" t="str">
        <f t="shared" si="12"/>
        <v>Sat</v>
      </c>
      <c r="D33" s="44"/>
      <c r="E33" s="44"/>
      <c r="G33" s="21" t="str">
        <f>CONCATENATE(F$2,"/",$A33,"/",Overview!$B$37)</f>
        <v>9/30/2025</v>
      </c>
      <c r="H33" t="str">
        <f t="shared" si="11"/>
        <v>Tue</v>
      </c>
      <c r="I33" s="44"/>
      <c r="J33" s="44"/>
      <c r="L33" s="21" t="str">
        <f>CONCATENATE(K$2,"/",$A33,"/",Overview!$B$37)</f>
        <v>10/30/2025</v>
      </c>
      <c r="M33" t="str">
        <f t="shared" si="10"/>
        <v>Thu</v>
      </c>
      <c r="N33" s="44"/>
      <c r="O33" s="44"/>
      <c r="Q33" s="21" t="str">
        <f>CONCATENATE(P$2,"/",$A33,"/",Overview!$B$37)</f>
        <v>11/30/2025</v>
      </c>
      <c r="R33" t="str">
        <f t="shared" si="1"/>
        <v>Sun</v>
      </c>
      <c r="S33" s="44"/>
      <c r="T33" s="44"/>
      <c r="V33" s="21" t="str">
        <f>CONCATENATE(U$2,"/",$A33,"/",Overview!$B$37)</f>
        <v>12/30/2025</v>
      </c>
      <c r="W33" t="str">
        <f t="shared" si="2"/>
        <v>Tue</v>
      </c>
      <c r="X33" s="44"/>
      <c r="Y33" s="44"/>
      <c r="AA33" s="21" t="str">
        <f>CONCATENATE(Z$2,"/",$A33,"/",(IF(Z$2=12,Overview!$B$37,Overview!$B$37+1)))</f>
        <v>1/30/2026</v>
      </c>
      <c r="AB33" t="str">
        <f t="shared" si="3"/>
        <v>Fri</v>
      </c>
      <c r="AC33" s="44"/>
      <c r="AD33" s="44"/>
      <c r="AF33" s="21" t="str">
        <f>CONCATENATE(AE$2,"/",$A33,"/",(Overview!$B$37+1))</f>
        <v>2/30/2026</v>
      </c>
      <c r="AG33" t="e">
        <f t="shared" si="4"/>
        <v>#VALUE!</v>
      </c>
      <c r="AH33" s="44"/>
      <c r="AI33" s="44"/>
      <c r="AK33" s="21" t="str">
        <f>CONCATENATE(AJ$2,"/",$A33,"/",(Overview!$B$37+1))</f>
        <v>3/30/2026</v>
      </c>
      <c r="AL33" t="str">
        <f t="shared" si="5"/>
        <v>Mon</v>
      </c>
      <c r="AM33" s="44"/>
      <c r="AN33" s="44"/>
      <c r="AP33" s="21" t="str">
        <f>CONCATENATE(AO$2,"/",$A33,"/",(Overview!$B$37+1))</f>
        <v>4/30/2026</v>
      </c>
      <c r="AQ33" t="str">
        <f t="shared" si="6"/>
        <v>Thu</v>
      </c>
      <c r="AR33" s="44"/>
      <c r="AS33" s="44"/>
      <c r="AU33" s="21" t="str">
        <f>CONCATENATE(AT$2,"/",$A33,"/",(Overview!$B$37+1))</f>
        <v>5/30/2026</v>
      </c>
      <c r="AV33" t="str">
        <f t="shared" si="7"/>
        <v>Sat</v>
      </c>
      <c r="AW33" s="44"/>
      <c r="AX33" s="44"/>
      <c r="AZ33" s="21" t="str">
        <f>CONCATENATE(AY$2,"/",$A33,"/",(Overview!$B$37+1))</f>
        <v>6/30/2026</v>
      </c>
      <c r="BA33" t="str">
        <f t="shared" si="8"/>
        <v>Tue</v>
      </c>
      <c r="BB33" s="44"/>
      <c r="BC33" s="44"/>
      <c r="BE33" s="21" t="str">
        <f>CONCATENATE(BD$2,"/",$A33,"/",(Overview!$B$37+1))</f>
        <v>7/30/2026</v>
      </c>
      <c r="BF33" t="str">
        <f t="shared" si="9"/>
        <v>Thu</v>
      </c>
      <c r="BG33" s="44"/>
      <c r="BH33" s="44"/>
    </row>
    <row r="34" spans="1:61" s="18" customFormat="1" x14ac:dyDescent="0.3">
      <c r="A34" s="23">
        <v>31</v>
      </c>
      <c r="B34" s="18" t="str">
        <f>CONCATENATE(A$2,"/",$A34,"/",Overview!$B$37)</f>
        <v>8/31/2025</v>
      </c>
      <c r="C34" s="18" t="str">
        <f t="shared" si="12"/>
        <v>Sun</v>
      </c>
      <c r="D34" s="45"/>
      <c r="E34" s="45"/>
      <c r="G34" s="22" t="str">
        <f>CONCATENATE(F$2,"/",$A34,"/",Overview!$B$37)</f>
        <v>9/31/2025</v>
      </c>
      <c r="H34" s="18" t="e">
        <f t="shared" si="11"/>
        <v>#VALUE!</v>
      </c>
      <c r="I34" s="45"/>
      <c r="J34" s="45"/>
      <c r="L34" s="22" t="str">
        <f>CONCATENATE(K$2,"/",$A34,"/",Overview!$B$37)</f>
        <v>10/31/2025</v>
      </c>
      <c r="M34" s="18" t="str">
        <f t="shared" si="10"/>
        <v>Fri</v>
      </c>
      <c r="N34" s="45"/>
      <c r="O34" s="45"/>
      <c r="Q34" s="22" t="str">
        <f>CONCATENATE(P$2,"/",$A34,"/",Overview!$B$37)</f>
        <v>11/31/2025</v>
      </c>
      <c r="R34" s="18" t="e">
        <f t="shared" si="1"/>
        <v>#VALUE!</v>
      </c>
      <c r="S34" s="45"/>
      <c r="T34" s="45"/>
      <c r="V34" s="22" t="str">
        <f>CONCATENATE(U$2,"/",$A34,"/",Overview!$B$37)</f>
        <v>12/31/2025</v>
      </c>
      <c r="W34" s="18" t="str">
        <f t="shared" si="2"/>
        <v>Wed</v>
      </c>
      <c r="X34" s="45"/>
      <c r="Y34" s="45"/>
      <c r="AA34" s="22" t="str">
        <f>CONCATENATE(Z$2,"/",$A34,"/",(IF(Z$2=12,Overview!$B$37,Overview!$B$37+1)))</f>
        <v>1/31/2026</v>
      </c>
      <c r="AB34" s="18" t="str">
        <f t="shared" si="3"/>
        <v>Sat</v>
      </c>
      <c r="AC34" s="45"/>
      <c r="AD34" s="45"/>
      <c r="AF34" s="22" t="str">
        <f>CONCATENATE(AE$2,"/",$A34,"/",(Overview!$B$37+1))</f>
        <v>2/31/2026</v>
      </c>
      <c r="AG34" s="18" t="e">
        <f t="shared" si="4"/>
        <v>#VALUE!</v>
      </c>
      <c r="AH34" s="45"/>
      <c r="AI34" s="45"/>
      <c r="AK34" s="22" t="str">
        <f>CONCATENATE(AJ$2,"/",$A34,"/",(Overview!$B$37+1))</f>
        <v>3/31/2026</v>
      </c>
      <c r="AL34" s="18" t="str">
        <f t="shared" si="5"/>
        <v>Tue</v>
      </c>
      <c r="AM34" s="45"/>
      <c r="AN34" s="45"/>
      <c r="AP34" s="22" t="str">
        <f>CONCATENATE(AO$2,"/",$A34,"/",(Overview!$B$37+1))</f>
        <v>4/31/2026</v>
      </c>
      <c r="AQ34" s="18" t="e">
        <f t="shared" si="6"/>
        <v>#VALUE!</v>
      </c>
      <c r="AR34" s="45"/>
      <c r="AS34" s="45"/>
      <c r="AU34" s="22" t="str">
        <f>CONCATENATE(AT$2,"/",$A34,"/",(Overview!$B$37+1))</f>
        <v>5/31/2026</v>
      </c>
      <c r="AV34" s="18" t="str">
        <f t="shared" si="7"/>
        <v>Sun</v>
      </c>
      <c r="AW34" s="45"/>
      <c r="AX34" s="45"/>
      <c r="AZ34" s="22" t="str">
        <f>CONCATENATE(AY$2,"/",$A34,"/",(Overview!$B$37+1))</f>
        <v>6/31/2026</v>
      </c>
      <c r="BA34" s="18" t="e">
        <f t="shared" si="8"/>
        <v>#VALUE!</v>
      </c>
      <c r="BB34" s="45"/>
      <c r="BC34" s="45"/>
      <c r="BE34" s="22" t="str">
        <f>CONCATENATE(BD$2,"/",$A34,"/",(Overview!$B$37+1))</f>
        <v>7/31/2026</v>
      </c>
      <c r="BF34" s="18" t="str">
        <f t="shared" si="9"/>
        <v>Fri</v>
      </c>
      <c r="BG34" s="45"/>
      <c r="BH34" s="45"/>
      <c r="BI34" s="22"/>
    </row>
    <row r="35" spans="1:61" x14ac:dyDescent="0.3">
      <c r="B35" t="s">
        <v>4</v>
      </c>
      <c r="D35" s="7">
        <f>COUNTIF(D$4:D$34,"Off")</f>
        <v>0</v>
      </c>
      <c r="E35" s="7">
        <f>COUNTIF(E$4:E$34,"Off")</f>
        <v>0</v>
      </c>
      <c r="G35" s="21" t="s">
        <v>4</v>
      </c>
      <c r="I35" s="7">
        <f>COUNTIF(I$4:I$34,"Off")</f>
        <v>0</v>
      </c>
      <c r="J35" s="7">
        <f>COUNTIF(J$4:J$34,"Off")</f>
        <v>0</v>
      </c>
      <c r="L35" s="21" t="s">
        <v>4</v>
      </c>
      <c r="N35" s="7">
        <f>COUNTIF(N$4:N$34,"Off")</f>
        <v>0</v>
      </c>
      <c r="O35" s="7">
        <f>COUNTIF(O$4:O$34,"Off")</f>
        <v>0</v>
      </c>
      <c r="Q35" s="21" t="s">
        <v>4</v>
      </c>
      <c r="S35" s="7">
        <f>COUNTIF(S$4:S$34,"Off")</f>
        <v>0</v>
      </c>
      <c r="T35" s="7">
        <f>COUNTIF(T$4:T$34,"Off")</f>
        <v>0</v>
      </c>
      <c r="V35" s="21" t="s">
        <v>4</v>
      </c>
      <c r="X35" s="7">
        <f>COUNTIF(X$4:X$34,"Off")</f>
        <v>0</v>
      </c>
      <c r="Y35" s="7">
        <f>COUNTIF(Y$4:Y$34,"Off")</f>
        <v>0</v>
      </c>
      <c r="AA35" s="21" t="s">
        <v>4</v>
      </c>
      <c r="AC35" s="7">
        <f>COUNTIF(AC$4:AC$34,"Off")</f>
        <v>0</v>
      </c>
      <c r="AD35" s="7">
        <f>COUNTIF(AD$4:AD$34,"Off")</f>
        <v>0</v>
      </c>
      <c r="AF35" s="21" t="s">
        <v>4</v>
      </c>
      <c r="AH35" s="7">
        <f>COUNTIF(AH$4:AH$34,"Off")</f>
        <v>0</v>
      </c>
      <c r="AI35" s="7">
        <f>COUNTIF(AI$4:AI$34,"Off")</f>
        <v>0</v>
      </c>
      <c r="AK35" s="21" t="s">
        <v>4</v>
      </c>
      <c r="AM35" s="7">
        <f>COUNTIF(AM$4:AM$34,"Off")</f>
        <v>0</v>
      </c>
      <c r="AN35" s="7">
        <f>COUNTIF(AN$4:AN$34,"Off")</f>
        <v>0</v>
      </c>
      <c r="AP35" s="21" t="s">
        <v>4</v>
      </c>
      <c r="AR35" s="7">
        <f>COUNTIF(AR$4:AR$34,"Off")</f>
        <v>0</v>
      </c>
      <c r="AS35" s="7">
        <f>COUNTIF(AS$4:AS$34,"Off")</f>
        <v>0</v>
      </c>
      <c r="AU35" s="21" t="s">
        <v>4</v>
      </c>
      <c r="AW35" s="7">
        <f>COUNTIF(AW$4:AW$34,"Off")</f>
        <v>0</v>
      </c>
      <c r="AX35" s="7">
        <f>COUNTIF(AX$4:AX$34,"Off")</f>
        <v>0</v>
      </c>
      <c r="AZ35" s="21" t="s">
        <v>4</v>
      </c>
      <c r="BB35" s="7">
        <f>COUNTIF(BB$4:BB$34,"Off")</f>
        <v>0</v>
      </c>
      <c r="BC35" s="7">
        <f>COUNTIF(BC$4:BC$34,"Off")</f>
        <v>0</v>
      </c>
      <c r="BE35" s="21" t="s">
        <v>4</v>
      </c>
      <c r="BG35" s="7">
        <f>COUNTIF(BG$4:BG$34,"Off")</f>
        <v>0</v>
      </c>
      <c r="BH35" s="7">
        <f>COUNTIF(BH$4:BH$34,"Off")</f>
        <v>0</v>
      </c>
    </row>
    <row r="36" spans="1:61" x14ac:dyDescent="0.3">
      <c r="B36" t="s">
        <v>2</v>
      </c>
      <c r="D36" s="7">
        <f>COUNTIF(D$4:D$34,"Vacation")</f>
        <v>0</v>
      </c>
      <c r="E36" s="7">
        <f>COUNTIF(E$4:E$34,"Vacation")</f>
        <v>0</v>
      </c>
      <c r="G36" s="21" t="s">
        <v>2</v>
      </c>
      <c r="I36" s="7">
        <f>COUNTIF(I$4:I$34,"Vacation")</f>
        <v>0</v>
      </c>
      <c r="J36" s="7">
        <f>COUNTIF(J$4:J$34,"Vacation")</f>
        <v>0</v>
      </c>
      <c r="L36" s="21" t="s">
        <v>2</v>
      </c>
      <c r="N36" s="7">
        <f>COUNTIF(N$4:N$34,"Vacation")</f>
        <v>0</v>
      </c>
      <c r="O36" s="7">
        <f>COUNTIF(O$4:O$34,"Vacation")</f>
        <v>0</v>
      </c>
      <c r="Q36" s="21" t="s">
        <v>2</v>
      </c>
      <c r="S36" s="7">
        <f>COUNTIF(S$4:S$34,"Vacation")</f>
        <v>0</v>
      </c>
      <c r="T36" s="7">
        <f>COUNTIF(T$4:T$34,"Vacation")</f>
        <v>0</v>
      </c>
      <c r="V36" s="21" t="s">
        <v>2</v>
      </c>
      <c r="X36" s="7">
        <f>COUNTIF(X$4:X$34,"Vacation")</f>
        <v>0</v>
      </c>
      <c r="Y36" s="7">
        <f>COUNTIF(Y$4:Y$34,"Vacation")</f>
        <v>0</v>
      </c>
      <c r="AA36" s="21" t="s">
        <v>2</v>
      </c>
      <c r="AC36" s="7">
        <f>COUNTIF(AC$4:AC$34,"Vacation")</f>
        <v>0</v>
      </c>
      <c r="AD36" s="7">
        <f>COUNTIF(AD$4:AD$34,"Vacation")</f>
        <v>0</v>
      </c>
      <c r="AF36" s="21" t="s">
        <v>2</v>
      </c>
      <c r="AH36" s="7">
        <f>COUNTIF(AH$4:AH$34,"Vacation")</f>
        <v>0</v>
      </c>
      <c r="AI36" s="7">
        <f>COUNTIF(AI$4:AI$34,"Vacation")</f>
        <v>0</v>
      </c>
      <c r="AK36" s="21" t="s">
        <v>2</v>
      </c>
      <c r="AM36" s="7">
        <f>COUNTIF(AM$4:AM$34,"Vacation")</f>
        <v>0</v>
      </c>
      <c r="AN36" s="7">
        <f>COUNTIF(AN$4:AN$34,"Vacation")</f>
        <v>0</v>
      </c>
      <c r="AP36" s="21" t="s">
        <v>2</v>
      </c>
      <c r="AR36" s="7">
        <f>COUNTIF(AR$4:AR$34,"Vacation")</f>
        <v>0</v>
      </c>
      <c r="AS36" s="7">
        <f>COUNTIF(AS$4:AS$34,"Vacation")</f>
        <v>0</v>
      </c>
      <c r="AU36" s="21" t="s">
        <v>2</v>
      </c>
      <c r="AW36" s="7">
        <f>COUNTIF(AW$4:AW$34,"Vacation")</f>
        <v>0</v>
      </c>
      <c r="AX36" s="7">
        <f>COUNTIF(AX$4:AX$34,"Vacation")</f>
        <v>0</v>
      </c>
      <c r="AZ36" s="21" t="s">
        <v>2</v>
      </c>
      <c r="BB36" s="7">
        <f>COUNTIF(BB$4:BB$34,"Vacation")</f>
        <v>0</v>
      </c>
      <c r="BC36" s="7">
        <f>COUNTIF(BC$4:BC$34,"Vacation")</f>
        <v>0</v>
      </c>
      <c r="BE36" s="21" t="s">
        <v>2</v>
      </c>
      <c r="BG36" s="7">
        <f>COUNTIF(BG$4:BG$34,"Vacation")</f>
        <v>0</v>
      </c>
      <c r="BH36" s="7">
        <f>COUNTIF(BH$4:BH$34,"Vacation")</f>
        <v>0</v>
      </c>
    </row>
    <row r="37" spans="1:61" x14ac:dyDescent="0.3">
      <c r="B37" t="s">
        <v>3</v>
      </c>
      <c r="D37" s="7">
        <f>COUNTIF(D$4:D$34,"Conference")</f>
        <v>0</v>
      </c>
      <c r="E37" s="7">
        <f>COUNTIF(E$4:E$34,"Conference")</f>
        <v>0</v>
      </c>
      <c r="G37" s="21" t="s">
        <v>3</v>
      </c>
      <c r="I37" s="7">
        <f>COUNTIF(I$4:I$34,"Conference")</f>
        <v>0</v>
      </c>
      <c r="J37" s="7">
        <f>COUNTIF(J$4:J$34,"Conference")</f>
        <v>0</v>
      </c>
      <c r="L37" s="21" t="s">
        <v>3</v>
      </c>
      <c r="N37" s="7">
        <f>COUNTIF(N$4:N$34,"Conference")</f>
        <v>0</v>
      </c>
      <c r="O37" s="7">
        <f>COUNTIF(O$4:O$34,"Conference")</f>
        <v>0</v>
      </c>
      <c r="Q37" s="21" t="s">
        <v>3</v>
      </c>
      <c r="S37" s="7">
        <f>COUNTIF(S$4:S$34,"Conference")</f>
        <v>0</v>
      </c>
      <c r="T37" s="7">
        <f>COUNTIF(T$4:T$34,"Conference")</f>
        <v>0</v>
      </c>
      <c r="V37" s="21" t="s">
        <v>3</v>
      </c>
      <c r="X37" s="7">
        <f>COUNTIF(X$4:X$34,"Conference")</f>
        <v>0</v>
      </c>
      <c r="Y37" s="7">
        <f>COUNTIF(Y$4:Y$34,"Conference")</f>
        <v>0</v>
      </c>
      <c r="AA37" s="21" t="s">
        <v>3</v>
      </c>
      <c r="AC37" s="7">
        <f>COUNTIF(AC$4:AC$34,"Conference")</f>
        <v>0</v>
      </c>
      <c r="AD37" s="7">
        <f>COUNTIF(AD$4:AD$34,"Conference")</f>
        <v>0</v>
      </c>
      <c r="AF37" s="21" t="s">
        <v>3</v>
      </c>
      <c r="AH37" s="7">
        <f>COUNTIF(AH$4:AH$34,"Conference")</f>
        <v>0</v>
      </c>
      <c r="AI37" s="7">
        <f>COUNTIF(AI$4:AI$34,"Conference")</f>
        <v>0</v>
      </c>
      <c r="AK37" s="21" t="s">
        <v>3</v>
      </c>
      <c r="AM37" s="7">
        <f>COUNTIF(AM$4:AM$34,"Conference")</f>
        <v>0</v>
      </c>
      <c r="AN37" s="7">
        <f>COUNTIF(AN$4:AN$34,"Conference")</f>
        <v>0</v>
      </c>
      <c r="AP37" s="21" t="s">
        <v>3</v>
      </c>
      <c r="AR37" s="7">
        <f>COUNTIF(AR$4:AR$34,"Conference")</f>
        <v>0</v>
      </c>
      <c r="AS37" s="7">
        <f>COUNTIF(AS$4:AS$34,"Conference")</f>
        <v>0</v>
      </c>
      <c r="AU37" s="21" t="s">
        <v>3</v>
      </c>
      <c r="AW37" s="7">
        <f>COUNTIF(AW$4:AW$34,"Conference")</f>
        <v>0</v>
      </c>
      <c r="AX37" s="7">
        <f>COUNTIF(AX$4:AX$34,"Conference")</f>
        <v>0</v>
      </c>
      <c r="AZ37" s="21" t="s">
        <v>3</v>
      </c>
      <c r="BB37" s="7">
        <f>COUNTIF(BB$4:BB$34,"Conference")</f>
        <v>0</v>
      </c>
      <c r="BC37" s="7">
        <f>COUNTIF(BC$4:BC$34,"Conference")</f>
        <v>0</v>
      </c>
      <c r="BE37" s="21" t="s">
        <v>3</v>
      </c>
      <c r="BG37" s="7">
        <f>COUNTIF(BG$4:BG$34,"Conference")</f>
        <v>0</v>
      </c>
      <c r="BH37" s="7">
        <f>COUNTIF(BH$4:BH$34,"Conference")</f>
        <v>0</v>
      </c>
    </row>
  </sheetData>
  <sheetProtection algorithmName="SHA-512" hashValue="w8r4xdiotERwqSE6rgZw0hE3bpxvRXQi9HQT9CIjRuFSA8ajXHYFD2XOAIqBSidQPJGv7eDLhoFjfr5rKbJYqQ==" saltValue="SJQ5z5yp8m3YZcx6sYOYrg==" spinCount="100000" sheet="1" objects="1" scenarios="1" selectLockedCells="1"/>
  <mergeCells count="12">
    <mergeCell ref="BE2:BH2"/>
    <mergeCell ref="B2:E2"/>
    <mergeCell ref="G2:J2"/>
    <mergeCell ref="L2:O2"/>
    <mergeCell ref="Q2:T2"/>
    <mergeCell ref="V2:Y2"/>
    <mergeCell ref="AA2:AD2"/>
    <mergeCell ref="AF2:AI2"/>
    <mergeCell ref="AK2:AN2"/>
    <mergeCell ref="AP2:AS2"/>
    <mergeCell ref="AU2:AX2"/>
    <mergeCell ref="AZ2:BC2"/>
  </mergeCells>
  <conditionalFormatting sqref="A35:XFD35">
    <cfRule type="cellIs" dxfId="74" priority="85" operator="lessThan">
      <formula>4</formula>
    </cfRule>
  </conditionalFormatting>
  <conditionalFormatting sqref="C4:C34">
    <cfRule type="beginsWith" dxfId="73" priority="84" operator="beginsWith" text="S">
      <formula>LEFT(C4,LEN("S"))="S"</formula>
    </cfRule>
  </conditionalFormatting>
  <conditionalFormatting sqref="D4:D34">
    <cfRule type="expression" dxfId="72" priority="49" stopIfTrue="1">
      <formula>(C4="Sat")*(D4="Vacation")</formula>
    </cfRule>
    <cfRule type="expression" dxfId="71" priority="48">
      <formula>(C4="Sun")*(D4="Vacation")</formula>
    </cfRule>
  </conditionalFormatting>
  <conditionalFormatting sqref="E4:E34">
    <cfRule type="expression" dxfId="70" priority="47">
      <formula>(C4="Sat")*(E4="Vacation")</formula>
    </cfRule>
    <cfRule type="expression" dxfId="69" priority="46">
      <formula>(C4="Sun")*(E4="Vacation")</formula>
    </cfRule>
  </conditionalFormatting>
  <conditionalFormatting sqref="G34:H34">
    <cfRule type="expression" dxfId="68" priority="59">
      <formula>ISERROR($H$34)</formula>
    </cfRule>
  </conditionalFormatting>
  <conditionalFormatting sqref="H4:H34">
    <cfRule type="beginsWith" dxfId="67" priority="83" operator="beginsWith" text="S">
      <formula>LEFT(H4,LEN("S"))="S"</formula>
    </cfRule>
  </conditionalFormatting>
  <conditionalFormatting sqref="I4:I34">
    <cfRule type="expression" dxfId="66" priority="43" stopIfTrue="1">
      <formula>(H4="Sat")*(I4="Vacation")</formula>
    </cfRule>
    <cfRule type="expression" dxfId="65" priority="42">
      <formula>(H4="Sun")*(I4="Vacation")</formula>
    </cfRule>
  </conditionalFormatting>
  <conditionalFormatting sqref="J4:J34">
    <cfRule type="expression" dxfId="64" priority="45">
      <formula>(H4="Sat")*(J4="Vacation")</formula>
    </cfRule>
    <cfRule type="expression" dxfId="63" priority="44">
      <formula>(H4="Sun")*(J4="Vacation")</formula>
    </cfRule>
  </conditionalFormatting>
  <conditionalFormatting sqref="L34:M34">
    <cfRule type="expression" dxfId="62" priority="63">
      <formula>ISERROR($M$34)</formula>
    </cfRule>
  </conditionalFormatting>
  <conditionalFormatting sqref="M4:M34">
    <cfRule type="beginsWith" dxfId="61" priority="82" operator="beginsWith" text="S">
      <formula>LEFT(M4,LEN("S"))="S"</formula>
    </cfRule>
  </conditionalFormatting>
  <conditionalFormatting sqref="N4:N34">
    <cfRule type="expression" dxfId="60" priority="39" stopIfTrue="1">
      <formula>(M4="Sat")*(N4="Vacation")</formula>
    </cfRule>
    <cfRule type="expression" dxfId="59" priority="38">
      <formula>(M4="Sun")*(N4="Vacation")</formula>
    </cfRule>
  </conditionalFormatting>
  <conditionalFormatting sqref="O4:O34">
    <cfRule type="expression" dxfId="58" priority="40">
      <formula>(M4="Sun")*(O4="Vacation")</formula>
    </cfRule>
    <cfRule type="expression" dxfId="57" priority="41">
      <formula>(M4="Sat")*(O4="Vacation")</formula>
    </cfRule>
  </conditionalFormatting>
  <conditionalFormatting sqref="Q34:R34">
    <cfRule type="expression" dxfId="56" priority="58">
      <formula>ISERROR($R$34)</formula>
    </cfRule>
  </conditionalFormatting>
  <conditionalFormatting sqref="R4:R34">
    <cfRule type="beginsWith" dxfId="55" priority="81" operator="beginsWith" text="S">
      <formula>LEFT(R4,LEN("S"))="S"</formula>
    </cfRule>
  </conditionalFormatting>
  <conditionalFormatting sqref="S4:S34">
    <cfRule type="expression" dxfId="54" priority="34">
      <formula>(R4="Sun")*(S4="Vacation")</formula>
    </cfRule>
    <cfRule type="expression" dxfId="53" priority="35" stopIfTrue="1">
      <formula>(R4="Sat")*(S4="Vacation")</formula>
    </cfRule>
  </conditionalFormatting>
  <conditionalFormatting sqref="T4:T34">
    <cfRule type="expression" dxfId="52" priority="37">
      <formula>(R4="Sat")*(T4="Vacation")</formula>
    </cfRule>
    <cfRule type="expression" dxfId="51" priority="36">
      <formula>(R4="Sun")*(T4="Vacation")</formula>
    </cfRule>
  </conditionalFormatting>
  <conditionalFormatting sqref="V34:W34">
    <cfRule type="expression" dxfId="50" priority="62">
      <formula>ISERROR($W$34)</formula>
    </cfRule>
  </conditionalFormatting>
  <conditionalFormatting sqref="W4:W34">
    <cfRule type="beginsWith" dxfId="49" priority="80" operator="beginsWith" text="S">
      <formula>LEFT(W4,LEN("S"))="S"</formula>
    </cfRule>
  </conditionalFormatting>
  <conditionalFormatting sqref="X4:X34">
    <cfRule type="expression" dxfId="48" priority="31" stopIfTrue="1">
      <formula>(W4="Sat")*(X4="Vacation")</formula>
    </cfRule>
    <cfRule type="expression" dxfId="47" priority="30">
      <formula>(W4="Sun")*(X4="Vacation")</formula>
    </cfRule>
  </conditionalFormatting>
  <conditionalFormatting sqref="Y4:Y34">
    <cfRule type="expression" dxfId="46" priority="33">
      <formula>(W4="Sat")*(Y4="Vacation")</formula>
    </cfRule>
    <cfRule type="expression" dxfId="45" priority="32">
      <formula>(W4="Sun")*(Y4="Vacation")</formula>
    </cfRule>
  </conditionalFormatting>
  <conditionalFormatting sqref="AB4:AB34">
    <cfRule type="beginsWith" dxfId="44" priority="79" operator="beginsWith" text="S">
      <formula>LEFT(AB4,LEN("S"))="S"</formula>
    </cfRule>
  </conditionalFormatting>
  <conditionalFormatting sqref="AC4:AC34">
    <cfRule type="expression" dxfId="43" priority="26">
      <formula>(AB4="Sun")*(AC4="Vacation")</formula>
    </cfRule>
    <cfRule type="expression" dxfId="42" priority="27" stopIfTrue="1">
      <formula>(AB4="Sat")*(AC4="Vacation")</formula>
    </cfRule>
  </conditionalFormatting>
  <conditionalFormatting sqref="AD4:AD34">
    <cfRule type="expression" dxfId="41" priority="28">
      <formula>(AB4="Sun")*(AD4="Vacation")</formula>
    </cfRule>
    <cfRule type="expression" dxfId="40" priority="29">
      <formula>(AB4="Sat")*(AD4="Vacation")</formula>
    </cfRule>
  </conditionalFormatting>
  <conditionalFormatting sqref="AF32:AG34">
    <cfRule type="expression" dxfId="39" priority="1" stopIfTrue="1">
      <formula>ISERROR($AG$32)</formula>
    </cfRule>
  </conditionalFormatting>
  <conditionalFormatting sqref="AF33:AG34">
    <cfRule type="expression" dxfId="38" priority="64">
      <formula>ISERROR($AG$33)</formula>
    </cfRule>
  </conditionalFormatting>
  <conditionalFormatting sqref="AG4:AG34">
    <cfRule type="beginsWith" dxfId="37" priority="78" operator="beginsWith" text="S">
      <formula>LEFT(AG4,LEN("S"))="S"</formula>
    </cfRule>
  </conditionalFormatting>
  <conditionalFormatting sqref="AH4:AH34">
    <cfRule type="expression" dxfId="36" priority="22">
      <formula>(AG4="Sun")*(AH4="Vacation")</formula>
    </cfRule>
    <cfRule type="expression" dxfId="35" priority="23" stopIfTrue="1">
      <formula>(AG4="Sat")*(AH4="Vacation")</formula>
    </cfRule>
  </conditionalFormatting>
  <conditionalFormatting sqref="AI4:AI34">
    <cfRule type="expression" dxfId="34" priority="25">
      <formula>(AG4="Sat")*(AI4="Vacation")</formula>
    </cfRule>
    <cfRule type="expression" dxfId="33" priority="24">
      <formula>(AG4="Sun")*(AI4="Vacation")</formula>
    </cfRule>
  </conditionalFormatting>
  <conditionalFormatting sqref="AK32:AK34">
    <cfRule type="expression" dxfId="32" priority="66" stopIfTrue="1">
      <formula>ISERROR($AL$32)</formula>
    </cfRule>
  </conditionalFormatting>
  <conditionalFormatting sqref="AK33:AL33">
    <cfRule type="expression" dxfId="31" priority="67" stopIfTrue="1">
      <formula>ISERROR($AL$33)</formula>
    </cfRule>
  </conditionalFormatting>
  <conditionalFormatting sqref="AK34:AL34">
    <cfRule type="expression" dxfId="30" priority="68">
      <formula>ISERROR($AL$34)</formula>
    </cfRule>
  </conditionalFormatting>
  <conditionalFormatting sqref="AL4:AL34">
    <cfRule type="beginsWith" dxfId="29" priority="77" operator="beginsWith" text="S">
      <formula>LEFT(AL4,LEN("S"))="S"</formula>
    </cfRule>
  </conditionalFormatting>
  <conditionalFormatting sqref="AL32">
    <cfRule type="expression" dxfId="28" priority="70" stopIfTrue="1">
      <formula>ISERROR($AL$32)</formula>
    </cfRule>
  </conditionalFormatting>
  <conditionalFormatting sqref="AM4:AM34">
    <cfRule type="expression" dxfId="27" priority="18">
      <formula>(AL4="Sun")*(AM4="Vacation")</formula>
    </cfRule>
    <cfRule type="expression" dxfId="26" priority="19" stopIfTrue="1">
      <formula>(AL4="Sat")*(AM4="Vacation")</formula>
    </cfRule>
  </conditionalFormatting>
  <conditionalFormatting sqref="AN4:AN34">
    <cfRule type="expression" dxfId="25" priority="21">
      <formula>(AL4="Sat")*(AN4="Vacation")</formula>
    </cfRule>
    <cfRule type="expression" dxfId="24" priority="20">
      <formula>(AL4="Sun")*(AN4="Vacation")</formula>
    </cfRule>
  </conditionalFormatting>
  <conditionalFormatting sqref="AP34:AQ34">
    <cfRule type="expression" dxfId="23" priority="57">
      <formula>ISERROR($AQ$34)</formula>
    </cfRule>
  </conditionalFormatting>
  <conditionalFormatting sqref="AQ4:AQ34">
    <cfRule type="beginsWith" dxfId="22" priority="76" operator="beginsWith" text="S">
      <formula>LEFT(AQ4,LEN("S"))="S"</formula>
    </cfRule>
  </conditionalFormatting>
  <conditionalFormatting sqref="AR4:AR34">
    <cfRule type="expression" dxfId="21" priority="15" stopIfTrue="1">
      <formula>(AQ4="Sat")*(AR4="Vacation")</formula>
    </cfRule>
    <cfRule type="expression" dxfId="20" priority="14">
      <formula>(AQ4="Sun")*(AR4="Vacation")</formula>
    </cfRule>
  </conditionalFormatting>
  <conditionalFormatting sqref="AS4:AS34">
    <cfRule type="expression" dxfId="19" priority="17">
      <formula>(AQ4="Sat")*(AS4="Vacation")</formula>
    </cfRule>
    <cfRule type="expression" dxfId="18" priority="16">
      <formula>(AQ4="Sun")*(AS4="Vacation")</formula>
    </cfRule>
  </conditionalFormatting>
  <conditionalFormatting sqref="AU34:AV34">
    <cfRule type="expression" dxfId="17" priority="61">
      <formula>ISERROR($AV$34)</formula>
    </cfRule>
  </conditionalFormatting>
  <conditionalFormatting sqref="AV4:AV34">
    <cfRule type="beginsWith" dxfId="16" priority="75" operator="beginsWith" text="S">
      <formula>LEFT(AV4,LEN("S"))="S"</formula>
    </cfRule>
  </conditionalFormatting>
  <conditionalFormatting sqref="AW4:AW34">
    <cfRule type="expression" dxfId="15" priority="10">
      <formula>(AV4="Sun")*(AW4="Vacation")</formula>
    </cfRule>
    <cfRule type="expression" dxfId="14" priority="11" stopIfTrue="1">
      <formula>(AV4="Sat")*(AW4="Vacation")</formula>
    </cfRule>
  </conditionalFormatting>
  <conditionalFormatting sqref="AX4:AX34">
    <cfRule type="expression" dxfId="13" priority="13">
      <formula>(AV4="Sat")*(AX4="Vacation")</formula>
    </cfRule>
    <cfRule type="expression" dxfId="12" priority="12">
      <formula>(AV4="Sun")*(AX4="Vacation")</formula>
    </cfRule>
  </conditionalFormatting>
  <conditionalFormatting sqref="AZ34:BA34">
    <cfRule type="expression" dxfId="11" priority="56">
      <formula>ISERROR($BA$34)</formula>
    </cfRule>
  </conditionalFormatting>
  <conditionalFormatting sqref="BA4:BA34">
    <cfRule type="beginsWith" dxfId="10" priority="74" operator="beginsWith" text="S">
      <formula>LEFT(BA4,LEN("S"))="S"</formula>
    </cfRule>
  </conditionalFormatting>
  <conditionalFormatting sqref="BB4:BB34">
    <cfRule type="expression" dxfId="9" priority="7" stopIfTrue="1">
      <formula>(BA4="Sat")*(BB4="Vacation")</formula>
    </cfRule>
    <cfRule type="expression" dxfId="8" priority="6">
      <formula>(BA4="Sun")*(BB4="Vacation")</formula>
    </cfRule>
  </conditionalFormatting>
  <conditionalFormatting sqref="BC4:BC34">
    <cfRule type="expression" dxfId="7" priority="8">
      <formula>(BA4="Sun")*(BC4="Vacation")</formula>
    </cfRule>
    <cfRule type="expression" dxfId="6" priority="9">
      <formula>(BA4="Sat")*(BC4="Vacation")</formula>
    </cfRule>
  </conditionalFormatting>
  <conditionalFormatting sqref="BE34:BF34">
    <cfRule type="expression" dxfId="5" priority="60">
      <formula>ISERROR($BF$34)</formula>
    </cfRule>
  </conditionalFormatting>
  <conditionalFormatting sqref="BF4:BF34">
    <cfRule type="beginsWith" dxfId="4" priority="73" operator="beginsWith" text="S">
      <formula>LEFT(BF4,LEN("S"))="S"</formula>
    </cfRule>
  </conditionalFormatting>
  <conditionalFormatting sqref="BG4:BG34">
    <cfRule type="expression" dxfId="3" priority="2">
      <formula>(BF4="Sun")*(BG4="Vacation")</formula>
    </cfRule>
    <cfRule type="expression" dxfId="2" priority="3" stopIfTrue="1">
      <formula>(BF4="Sat")*(BG4="Vacation")</formula>
    </cfRule>
  </conditionalFormatting>
  <conditionalFormatting sqref="BH4:BH34">
    <cfRule type="expression" dxfId="1" priority="5">
      <formula>(BF4="Sat")*(BH4="Vacation")</formula>
    </cfRule>
    <cfRule type="expression" dxfId="0" priority="4">
      <formula>(BF4="Sun")*(BH4="Vacation")</formula>
    </cfRule>
  </conditionalFormatting>
  <pageMargins left="0.7" right="0.7" top="0.75" bottom="0.75" header="0.3" footer="0.3"/>
  <ignoredErrors>
    <ignoredError sqref="AL32:AL34 W34 M34 AV34 BF34 AG32:AG34 R34 AQ34 H34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62BDA2-C21A-4D32-A08B-FD129A16AE0A}">
          <x14:formula1>
            <xm:f>Overview!$B$38:$B$40</xm:f>
          </x14:formula1>
          <xm:sqref>X4:Y34 BG4:BH34 D4:E34 N4:O34 I4:J34 S4:T34 AC4:AD34 AH4:AI34 AM4:AN34 AR4:AS34 AW4:AX34 BB4:BC34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6b6837-f67f-461d-98c3-73fced274538">
      <Terms xmlns="http://schemas.microsoft.com/office/infopath/2007/PartnerControls"/>
    </lcf76f155ced4ddcb4097134ff3c332f>
    <TaxCatchAll xmlns="632d7a3c-2636-4fbc-bfaa-8298acc4d7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2D7C887480C4C83E850D00DBDBED9" ma:contentTypeVersion="11" ma:contentTypeDescription="Create a new document." ma:contentTypeScope="" ma:versionID="452d6b8a49f3d345b187e1f1e1b43853">
  <xsd:schema xmlns:xsd="http://www.w3.org/2001/XMLSchema" xmlns:xs="http://www.w3.org/2001/XMLSchema" xmlns:p="http://schemas.microsoft.com/office/2006/metadata/properties" xmlns:ns2="2c6b6837-f67f-461d-98c3-73fced274538" xmlns:ns3="632d7a3c-2636-4fbc-bfaa-8298acc4d77a" targetNamespace="http://schemas.microsoft.com/office/2006/metadata/properties" ma:root="true" ma:fieldsID="29b11380d023056f474e306aed6d8695" ns2:_="" ns3:_="">
    <xsd:import namespace="2c6b6837-f67f-461d-98c3-73fced274538"/>
    <xsd:import namespace="632d7a3c-2636-4fbc-bfaa-8298acc4d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b6837-f67f-461d-98c3-73fced27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9c98900-0f2c-45fa-be39-f17dd829f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7a3c-2636-4fbc-bfaa-8298acc4d77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de9d32-565e-4d59-9644-ae082f11be73}" ma:internalName="TaxCatchAll" ma:showField="CatchAllData" ma:web="632d7a3c-2636-4fbc-bfaa-8298acc4d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D12071-7302-4231-BB8C-C6320D9FF8F4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632d7a3c-2636-4fbc-bfaa-8298acc4d77a"/>
    <ds:schemaRef ds:uri="http://purl.org/dc/terms/"/>
    <ds:schemaRef ds:uri="http://schemas.microsoft.com/office/infopath/2007/PartnerControls"/>
    <ds:schemaRef ds:uri="http://purl.org/dc/dcmitype/"/>
    <ds:schemaRef ds:uri="2c6b6837-f67f-461d-98c3-73fced274538"/>
  </ds:schemaRefs>
</ds:datastoreItem>
</file>

<file path=customXml/itemProps2.xml><?xml version="1.0" encoding="utf-8"?>
<ds:datastoreItem xmlns:ds="http://schemas.openxmlformats.org/officeDocument/2006/customXml" ds:itemID="{3455F896-BB22-4B69-B66B-DAF9A48AC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13E4B-34BB-4988-B039-0E576ABFE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b6837-f67f-461d-98c3-73fced274538"/>
    <ds:schemaRef ds:uri="632d7a3c-2636-4fbc-bfaa-8298acc4d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Schedule</vt:lpstr>
    </vt:vector>
  </TitlesOfParts>
  <Company>University of Washington, TECHdesk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Kling</dc:creator>
  <cp:lastModifiedBy>Wendy Berrios</cp:lastModifiedBy>
  <dcterms:created xsi:type="dcterms:W3CDTF">2025-10-10T17:37:28Z</dcterms:created>
  <dcterms:modified xsi:type="dcterms:W3CDTF">2025-12-05T21:06:58Z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0x01010076A2D7C887480C4C83E850D00DBDBED9</vt:lpwstr>
  </property>
  <property fmtid="{D5CDD505-2E9C-101B-9397-08002B2CF9AE}" pid="3" name="MediaServiceImageTags">
    <vt:lpwstr/>
  </property>
</Properties>
</file>