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stsorg.sharepoint.com/sites/tacc/Shared Documents/TAC, LLC/Accredited Programs/00-Templates/Fellow Schedules Forms/2025/Locked/"/>
    </mc:Choice>
  </mc:AlternateContent>
  <xr:revisionPtr revIDLastSave="37" documentId="8_{A9083A74-E740-48B4-B213-8F3665124389}" xr6:coauthVersionLast="47" xr6:coauthVersionMax="47" xr10:uidLastSave="{5E6E9A61-B444-420A-8219-C2DA3D5DB12C}"/>
  <bookViews>
    <workbookView xWindow="-108" yWindow="-108" windowWidth="23256" windowHeight="13896" activeTab="1" xr2:uid="{2FCB2A99-C5D8-40D7-BA1B-009CE9ED92E4}"/>
  </bookViews>
  <sheets>
    <sheet name="Overview" sheetId="2" r:id="rId1"/>
    <sheet name="Schedul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Y3" i="1" l="1"/>
  <c r="BX3" i="1"/>
  <c r="BW3" i="1"/>
  <c r="BV3" i="1"/>
  <c r="G35" i="1"/>
  <c r="I21" i="2" s="1"/>
  <c r="G36" i="1"/>
  <c r="J21" i="2" s="1"/>
  <c r="G37" i="1"/>
  <c r="CF3" i="1"/>
  <c r="CE3" i="1"/>
  <c r="CF37" i="1"/>
  <c r="CF36" i="1"/>
  <c r="J32" i="2" s="1"/>
  <c r="CF35" i="1"/>
  <c r="I32" i="2" s="1"/>
  <c r="CE37" i="1"/>
  <c r="CE36" i="1"/>
  <c r="H32" i="2" s="1"/>
  <c r="CE35" i="1"/>
  <c r="G32" i="2" s="1"/>
  <c r="BY37" i="1"/>
  <c r="BX37" i="1"/>
  <c r="BY36" i="1"/>
  <c r="J31" i="2" s="1"/>
  <c r="BX36" i="1"/>
  <c r="H31" i="2" s="1"/>
  <c r="BY35" i="1"/>
  <c r="I31" i="2" s="1"/>
  <c r="BX35" i="1"/>
  <c r="G31" i="2" s="1"/>
  <c r="BQ35" i="1"/>
  <c r="G30" i="2" s="1"/>
  <c r="BR35" i="1"/>
  <c r="I30" i="2" s="1"/>
  <c r="BQ36" i="1"/>
  <c r="H30" i="2" s="1"/>
  <c r="BR36" i="1"/>
  <c r="J30" i="2" s="1"/>
  <c r="BQ37" i="1"/>
  <c r="BR37" i="1"/>
  <c r="BR3" i="1"/>
  <c r="BQ3" i="1"/>
  <c r="BJ35" i="1"/>
  <c r="G29" i="2" s="1"/>
  <c r="BK35" i="1"/>
  <c r="I29" i="2" s="1"/>
  <c r="BJ36" i="1"/>
  <c r="H29" i="2" s="1"/>
  <c r="BK36" i="1"/>
  <c r="J29" i="2" s="1"/>
  <c r="BJ37" i="1"/>
  <c r="BK37" i="1"/>
  <c r="BC35" i="1"/>
  <c r="G28" i="2" s="1"/>
  <c r="BD35" i="1"/>
  <c r="I28" i="2" s="1"/>
  <c r="BC36" i="1"/>
  <c r="H28" i="2" s="1"/>
  <c r="BD36" i="1"/>
  <c r="J28" i="2" s="1"/>
  <c r="BC37" i="1"/>
  <c r="BD37" i="1"/>
  <c r="BK3" i="1"/>
  <c r="BJ3" i="1"/>
  <c r="BD3" i="1"/>
  <c r="BC3" i="1"/>
  <c r="AV35" i="1"/>
  <c r="G27" i="2" s="1"/>
  <c r="AW35" i="1"/>
  <c r="I27" i="2" s="1"/>
  <c r="AV36" i="1"/>
  <c r="H27" i="2" s="1"/>
  <c r="AW36" i="1"/>
  <c r="J27" i="2" s="1"/>
  <c r="AV37" i="1"/>
  <c r="AW37" i="1"/>
  <c r="AO35" i="1"/>
  <c r="G26" i="2" s="1"/>
  <c r="AP35" i="1"/>
  <c r="I26" i="2" s="1"/>
  <c r="AO36" i="1"/>
  <c r="H26" i="2" s="1"/>
  <c r="AP36" i="1"/>
  <c r="J26" i="2" s="1"/>
  <c r="AO37" i="1"/>
  <c r="AP37" i="1"/>
  <c r="AH35" i="1"/>
  <c r="G25" i="2" s="1"/>
  <c r="AI35" i="1"/>
  <c r="I25" i="2" s="1"/>
  <c r="AH36" i="1"/>
  <c r="H25" i="2" s="1"/>
  <c r="AI36" i="1"/>
  <c r="J25" i="2" s="1"/>
  <c r="AH37" i="1"/>
  <c r="AI37" i="1"/>
  <c r="AW3" i="1"/>
  <c r="AV3" i="1"/>
  <c r="AP3" i="1"/>
  <c r="AO3" i="1"/>
  <c r="AI3" i="1"/>
  <c r="AH3" i="1"/>
  <c r="AA35" i="1"/>
  <c r="G24" i="2" s="1"/>
  <c r="AB35" i="1"/>
  <c r="I24" i="2" s="1"/>
  <c r="AA36" i="1"/>
  <c r="H24" i="2" s="1"/>
  <c r="AB36" i="1"/>
  <c r="J24" i="2" s="1"/>
  <c r="AA37" i="1"/>
  <c r="AB37" i="1"/>
  <c r="AB3" i="1"/>
  <c r="AA3" i="1"/>
  <c r="U37" i="1"/>
  <c r="U36" i="1"/>
  <c r="J23" i="2" s="1"/>
  <c r="U35" i="1"/>
  <c r="I23" i="2" s="1"/>
  <c r="T37" i="1"/>
  <c r="T36" i="1"/>
  <c r="H23" i="2" s="1"/>
  <c r="T35" i="1"/>
  <c r="G23" i="2" s="1"/>
  <c r="U3" i="1"/>
  <c r="T3" i="1"/>
  <c r="N37" i="1"/>
  <c r="M37" i="1"/>
  <c r="N36" i="1"/>
  <c r="J22" i="2" s="1"/>
  <c r="M36" i="1"/>
  <c r="H22" i="2" s="1"/>
  <c r="N35" i="1"/>
  <c r="I22" i="2" s="1"/>
  <c r="M35" i="1"/>
  <c r="G22" i="2" s="1"/>
  <c r="N3" i="1"/>
  <c r="M3" i="1"/>
  <c r="G3" i="1"/>
  <c r="F3" i="1"/>
  <c r="I19" i="2"/>
  <c r="F37" i="1"/>
  <c r="F36" i="1"/>
  <c r="H21" i="2" s="1"/>
  <c r="F35" i="1"/>
  <c r="G21" i="2" s="1"/>
  <c r="G19" i="2"/>
  <c r="B8" i="2"/>
  <c r="B32" i="2"/>
  <c r="B31" i="2"/>
  <c r="B30" i="2"/>
  <c r="B29" i="2"/>
  <c r="B28" i="2"/>
  <c r="B27" i="2"/>
  <c r="B26" i="2"/>
  <c r="B25" i="2"/>
  <c r="B24" i="2"/>
  <c r="B23" i="2"/>
  <c r="B22" i="2"/>
  <c r="B21" i="2"/>
  <c r="A2" i="1"/>
  <c r="H2" i="1" s="1"/>
  <c r="O2" i="1" s="1"/>
  <c r="V2" i="1" s="1"/>
  <c r="AC2" i="1" s="1"/>
  <c r="AJ2" i="1" s="1"/>
  <c r="AK8" i="1" s="1"/>
  <c r="H33" i="2" l="1"/>
  <c r="J33" i="2"/>
  <c r="I34" i="1"/>
  <c r="J34" i="1" s="1"/>
  <c r="W34" i="1"/>
  <c r="X34" i="1" s="1"/>
  <c r="AK14" i="1"/>
  <c r="AQ2" i="1"/>
  <c r="AK28" i="1"/>
  <c r="AK23" i="1"/>
  <c r="AK15" i="1"/>
  <c r="AK30" i="1"/>
  <c r="AK6" i="1"/>
  <c r="AK21" i="1"/>
  <c r="AK20" i="1"/>
  <c r="AK5" i="1"/>
  <c r="AK11" i="1"/>
  <c r="AK34" i="1"/>
  <c r="AK26" i="1"/>
  <c r="AK18" i="1"/>
  <c r="AK10" i="1"/>
  <c r="AK31" i="1"/>
  <c r="AK7" i="1"/>
  <c r="AK22" i="1"/>
  <c r="AK29" i="1"/>
  <c r="AK4" i="1"/>
  <c r="AK27" i="1"/>
  <c r="AK33" i="1"/>
  <c r="AK25" i="1"/>
  <c r="AK17" i="1"/>
  <c r="AK9" i="1"/>
  <c r="AK13" i="1"/>
  <c r="AK12" i="1"/>
  <c r="AK19" i="1"/>
  <c r="AK32" i="1"/>
  <c r="AK24" i="1"/>
  <c r="AK16" i="1"/>
  <c r="AX2" i="1" l="1"/>
  <c r="AR32" i="1"/>
  <c r="AS32" i="1" s="1"/>
  <c r="AR33" i="1"/>
  <c r="AS33" i="1" s="1"/>
  <c r="AR34" i="1"/>
  <c r="AS34" i="1" s="1"/>
  <c r="BE2" i="1" l="1"/>
  <c r="BF25" i="1" s="1"/>
  <c r="BG25" i="1" s="1"/>
  <c r="AY32" i="1"/>
  <c r="CD37" i="1"/>
  <c r="CC37" i="1"/>
  <c r="CD36" i="1"/>
  <c r="F32" i="2" s="1"/>
  <c r="CC36" i="1"/>
  <c r="D32" i="2" s="1"/>
  <c r="CD35" i="1"/>
  <c r="E32" i="2" s="1"/>
  <c r="CC35" i="1"/>
  <c r="C32" i="2" s="1"/>
  <c r="CD3" i="1"/>
  <c r="CC3" i="1"/>
  <c r="BW37" i="1"/>
  <c r="BV37" i="1"/>
  <c r="BW36" i="1"/>
  <c r="F31" i="2" s="1"/>
  <c r="BV36" i="1"/>
  <c r="D31" i="2" s="1"/>
  <c r="BW35" i="1"/>
  <c r="E31" i="2" s="1"/>
  <c r="BV35" i="1"/>
  <c r="C31" i="2" s="1"/>
  <c r="BP37" i="1"/>
  <c r="BO37" i="1"/>
  <c r="BP36" i="1"/>
  <c r="F30" i="2" s="1"/>
  <c r="BO36" i="1"/>
  <c r="D30" i="2" s="1"/>
  <c r="BP35" i="1"/>
  <c r="E30" i="2" s="1"/>
  <c r="BO35" i="1"/>
  <c r="C30" i="2" s="1"/>
  <c r="BP3" i="1"/>
  <c r="BO3" i="1"/>
  <c r="BI37" i="1"/>
  <c r="BH37" i="1"/>
  <c r="BI36" i="1"/>
  <c r="F29" i="2" s="1"/>
  <c r="BH36" i="1"/>
  <c r="D29" i="2" s="1"/>
  <c r="BI35" i="1"/>
  <c r="E29" i="2" s="1"/>
  <c r="BH35" i="1"/>
  <c r="C29" i="2" s="1"/>
  <c r="BF27" i="1"/>
  <c r="BG27" i="1" s="1"/>
  <c r="BI3" i="1"/>
  <c r="BH3" i="1"/>
  <c r="AD34" i="1"/>
  <c r="AE34" i="1" s="1"/>
  <c r="BB37" i="1"/>
  <c r="BA37" i="1"/>
  <c r="BB36" i="1"/>
  <c r="F28" i="2" s="1"/>
  <c r="BA36" i="1"/>
  <c r="D28" i="2" s="1"/>
  <c r="BB35" i="1"/>
  <c r="E28" i="2" s="1"/>
  <c r="BA35" i="1"/>
  <c r="C28" i="2" s="1"/>
  <c r="AY34" i="1"/>
  <c r="AZ34" i="1" s="1"/>
  <c r="AY33" i="1"/>
  <c r="AZ33" i="1" s="1"/>
  <c r="AZ32" i="1"/>
  <c r="AY31" i="1"/>
  <c r="AZ31" i="1" s="1"/>
  <c r="AY30" i="1"/>
  <c r="AZ30" i="1" s="1"/>
  <c r="AY29" i="1"/>
  <c r="AZ29" i="1" s="1"/>
  <c r="AY28" i="1"/>
  <c r="AZ28" i="1" s="1"/>
  <c r="AY27" i="1"/>
  <c r="AZ27" i="1" s="1"/>
  <c r="AY26" i="1"/>
  <c r="AZ26" i="1" s="1"/>
  <c r="AY25" i="1"/>
  <c r="AZ25" i="1" s="1"/>
  <c r="AY24" i="1"/>
  <c r="AZ24" i="1" s="1"/>
  <c r="AY23" i="1"/>
  <c r="AZ23" i="1" s="1"/>
  <c r="AY22" i="1"/>
  <c r="AZ22" i="1" s="1"/>
  <c r="AY21" i="1"/>
  <c r="AZ21" i="1" s="1"/>
  <c r="AY20" i="1"/>
  <c r="AZ20" i="1" s="1"/>
  <c r="AY19" i="1"/>
  <c r="AZ19" i="1" s="1"/>
  <c r="AY18" i="1"/>
  <c r="AZ18" i="1" s="1"/>
  <c r="AY17" i="1"/>
  <c r="AZ17" i="1" s="1"/>
  <c r="AY16" i="1"/>
  <c r="AZ16" i="1" s="1"/>
  <c r="AY15" i="1"/>
  <c r="AZ15" i="1" s="1"/>
  <c r="AY14" i="1"/>
  <c r="AZ14" i="1" s="1"/>
  <c r="AY13" i="1"/>
  <c r="AZ13" i="1" s="1"/>
  <c r="AY12" i="1"/>
  <c r="AZ12" i="1" s="1"/>
  <c r="AY11" i="1"/>
  <c r="AZ11" i="1" s="1"/>
  <c r="AY10" i="1"/>
  <c r="AZ10" i="1" s="1"/>
  <c r="AY9" i="1"/>
  <c r="AZ9" i="1" s="1"/>
  <c r="AY8" i="1"/>
  <c r="AZ8" i="1" s="1"/>
  <c r="AY7" i="1"/>
  <c r="AZ7" i="1" s="1"/>
  <c r="AY6" i="1"/>
  <c r="AZ6" i="1" s="1"/>
  <c r="AY5" i="1"/>
  <c r="AZ5" i="1" s="1"/>
  <c r="AY4" i="1"/>
  <c r="BB3" i="1"/>
  <c r="BA3" i="1"/>
  <c r="AU37" i="1"/>
  <c r="AT37" i="1"/>
  <c r="AU36" i="1"/>
  <c r="F27" i="2" s="1"/>
  <c r="AT36" i="1"/>
  <c r="D27" i="2" s="1"/>
  <c r="AU35" i="1"/>
  <c r="E27" i="2" s="1"/>
  <c r="AT35" i="1"/>
  <c r="C27" i="2" s="1"/>
  <c r="AR31" i="1"/>
  <c r="AS31" i="1" s="1"/>
  <c r="AR30" i="1"/>
  <c r="AS30" i="1" s="1"/>
  <c r="AR29" i="1"/>
  <c r="AS29" i="1" s="1"/>
  <c r="AR28" i="1"/>
  <c r="AS28" i="1" s="1"/>
  <c r="AR27" i="1"/>
  <c r="AS27" i="1" s="1"/>
  <c r="AR26" i="1"/>
  <c r="AS26" i="1" s="1"/>
  <c r="AR25" i="1"/>
  <c r="AS25" i="1" s="1"/>
  <c r="AR24" i="1"/>
  <c r="AS24" i="1" s="1"/>
  <c r="AR23" i="1"/>
  <c r="AS23" i="1" s="1"/>
  <c r="AR22" i="1"/>
  <c r="AS22" i="1" s="1"/>
  <c r="AR21" i="1"/>
  <c r="AS21" i="1" s="1"/>
  <c r="AR20" i="1"/>
  <c r="AS20" i="1" s="1"/>
  <c r="AR19" i="1"/>
  <c r="AS19" i="1" s="1"/>
  <c r="AR18" i="1"/>
  <c r="AS18" i="1" s="1"/>
  <c r="AR17" i="1"/>
  <c r="AS17" i="1" s="1"/>
  <c r="AR16" i="1"/>
  <c r="AS16" i="1" s="1"/>
  <c r="AR15" i="1"/>
  <c r="AS15" i="1" s="1"/>
  <c r="AR14" i="1"/>
  <c r="AS14" i="1" s="1"/>
  <c r="AR13" i="1"/>
  <c r="AS13" i="1" s="1"/>
  <c r="AR12" i="1"/>
  <c r="AS12" i="1" s="1"/>
  <c r="AR11" i="1"/>
  <c r="AS11" i="1" s="1"/>
  <c r="AR10" i="1"/>
  <c r="AS10" i="1" s="1"/>
  <c r="AR9" i="1"/>
  <c r="AS9" i="1" s="1"/>
  <c r="AR8" i="1"/>
  <c r="AS8" i="1" s="1"/>
  <c r="AR7" i="1"/>
  <c r="AS7" i="1" s="1"/>
  <c r="AR6" i="1"/>
  <c r="AS6" i="1" s="1"/>
  <c r="AR5" i="1"/>
  <c r="AS5" i="1" s="1"/>
  <c r="AR4" i="1"/>
  <c r="AR2" i="1" s="1"/>
  <c r="AU3" i="1"/>
  <c r="AT3" i="1"/>
  <c r="AL5" i="1"/>
  <c r="AL6" i="1"/>
  <c r="AL7" i="1"/>
  <c r="AL8" i="1"/>
  <c r="AL9" i="1"/>
  <c r="AL10" i="1"/>
  <c r="AL11" i="1"/>
  <c r="AL12" i="1"/>
  <c r="AL13" i="1"/>
  <c r="AL14" i="1"/>
  <c r="AL15" i="1"/>
  <c r="AL16" i="1"/>
  <c r="AL17" i="1"/>
  <c r="AL18" i="1"/>
  <c r="AL19" i="1"/>
  <c r="AL20" i="1"/>
  <c r="AL21" i="1"/>
  <c r="AL22" i="1"/>
  <c r="AL23" i="1"/>
  <c r="AL24" i="1"/>
  <c r="AL25" i="1"/>
  <c r="AL26" i="1"/>
  <c r="AL27" i="1"/>
  <c r="AL28" i="1"/>
  <c r="AL29" i="1"/>
  <c r="AL30" i="1"/>
  <c r="AL31" i="1"/>
  <c r="AL32" i="1"/>
  <c r="AL33" i="1"/>
  <c r="AL34" i="1"/>
  <c r="AK2" i="1"/>
  <c r="AN37" i="1"/>
  <c r="AM37" i="1"/>
  <c r="AN36" i="1"/>
  <c r="F26" i="2" s="1"/>
  <c r="AM36" i="1"/>
  <c r="D26" i="2" s="1"/>
  <c r="AN35" i="1"/>
  <c r="E26" i="2" s="1"/>
  <c r="AM35" i="1"/>
  <c r="C26" i="2" s="1"/>
  <c r="AN3" i="1"/>
  <c r="AM3" i="1"/>
  <c r="AG37" i="1"/>
  <c r="AF37" i="1"/>
  <c r="AG36" i="1"/>
  <c r="F25" i="2" s="1"/>
  <c r="AF36" i="1"/>
  <c r="D25" i="2" s="1"/>
  <c r="AG35" i="1"/>
  <c r="E25" i="2" s="1"/>
  <c r="AF35" i="1"/>
  <c r="C25" i="2" s="1"/>
  <c r="AD33" i="1"/>
  <c r="AE33" i="1" s="1"/>
  <c r="AD32" i="1"/>
  <c r="AE32" i="1" s="1"/>
  <c r="AD31" i="1"/>
  <c r="AE31" i="1" s="1"/>
  <c r="AD30" i="1"/>
  <c r="AE30" i="1" s="1"/>
  <c r="AD29" i="1"/>
  <c r="AE29" i="1" s="1"/>
  <c r="AD28" i="1"/>
  <c r="AE28" i="1" s="1"/>
  <c r="AD27" i="1"/>
  <c r="AE27" i="1" s="1"/>
  <c r="AD26" i="1"/>
  <c r="AE26" i="1" s="1"/>
  <c r="AD25" i="1"/>
  <c r="AE25" i="1" s="1"/>
  <c r="AD24" i="1"/>
  <c r="AE24" i="1" s="1"/>
  <c r="AD23" i="1"/>
  <c r="AE23" i="1" s="1"/>
  <c r="AD22" i="1"/>
  <c r="AE22" i="1" s="1"/>
  <c r="AD21" i="1"/>
  <c r="AE21" i="1" s="1"/>
  <c r="AD20" i="1"/>
  <c r="AE20" i="1" s="1"/>
  <c r="AD19" i="1"/>
  <c r="AE19" i="1" s="1"/>
  <c r="AD18" i="1"/>
  <c r="AE18" i="1" s="1"/>
  <c r="AD17" i="1"/>
  <c r="AE17" i="1" s="1"/>
  <c r="AD16" i="1"/>
  <c r="AE16" i="1" s="1"/>
  <c r="AD15" i="1"/>
  <c r="AE15" i="1" s="1"/>
  <c r="AD14" i="1"/>
  <c r="AE14" i="1" s="1"/>
  <c r="AD13" i="1"/>
  <c r="AE13" i="1" s="1"/>
  <c r="AD12" i="1"/>
  <c r="AE12" i="1" s="1"/>
  <c r="AD11" i="1"/>
  <c r="AE11" i="1" s="1"/>
  <c r="AD10" i="1"/>
  <c r="AE10" i="1" s="1"/>
  <c r="AD9" i="1"/>
  <c r="AE9" i="1" s="1"/>
  <c r="AD8" i="1"/>
  <c r="AE8" i="1" s="1"/>
  <c r="AD7" i="1"/>
  <c r="AE7" i="1" s="1"/>
  <c r="AD6" i="1"/>
  <c r="AE6" i="1" s="1"/>
  <c r="AD5" i="1"/>
  <c r="AE5" i="1" s="1"/>
  <c r="AD4" i="1"/>
  <c r="AD2" i="1" s="1"/>
  <c r="AG3" i="1"/>
  <c r="AF3" i="1"/>
  <c r="Z37" i="1"/>
  <c r="Y37" i="1"/>
  <c r="Z36" i="1"/>
  <c r="F24" i="2" s="1"/>
  <c r="Y36" i="1"/>
  <c r="D24" i="2" s="1"/>
  <c r="Z35" i="1"/>
  <c r="E24" i="2" s="1"/>
  <c r="Y35" i="1"/>
  <c r="C24" i="2" s="1"/>
  <c r="W33" i="1"/>
  <c r="X33" i="1" s="1"/>
  <c r="W32" i="1"/>
  <c r="X32" i="1" s="1"/>
  <c r="W31" i="1"/>
  <c r="X31" i="1" s="1"/>
  <c r="W30" i="1"/>
  <c r="X30" i="1" s="1"/>
  <c r="W29" i="1"/>
  <c r="X29" i="1" s="1"/>
  <c r="W28" i="1"/>
  <c r="X28" i="1" s="1"/>
  <c r="W27" i="1"/>
  <c r="X27" i="1" s="1"/>
  <c r="W26" i="1"/>
  <c r="X26" i="1" s="1"/>
  <c r="W25" i="1"/>
  <c r="X25" i="1" s="1"/>
  <c r="W24" i="1"/>
  <c r="X24" i="1" s="1"/>
  <c r="W23" i="1"/>
  <c r="X23" i="1" s="1"/>
  <c r="W22" i="1"/>
  <c r="X22" i="1" s="1"/>
  <c r="W21" i="1"/>
  <c r="X21" i="1" s="1"/>
  <c r="W20" i="1"/>
  <c r="X20" i="1" s="1"/>
  <c r="W19" i="1"/>
  <c r="X19" i="1" s="1"/>
  <c r="W18" i="1"/>
  <c r="X18" i="1" s="1"/>
  <c r="W17" i="1"/>
  <c r="X17" i="1" s="1"/>
  <c r="W16" i="1"/>
  <c r="X16" i="1" s="1"/>
  <c r="W15" i="1"/>
  <c r="X15" i="1" s="1"/>
  <c r="W14" i="1"/>
  <c r="X14" i="1" s="1"/>
  <c r="W13" i="1"/>
  <c r="X13" i="1" s="1"/>
  <c r="W12" i="1"/>
  <c r="X12" i="1" s="1"/>
  <c r="W11" i="1"/>
  <c r="X11" i="1" s="1"/>
  <c r="W10" i="1"/>
  <c r="X10" i="1" s="1"/>
  <c r="W9" i="1"/>
  <c r="X9" i="1" s="1"/>
  <c r="W8" i="1"/>
  <c r="X8" i="1" s="1"/>
  <c r="W7" i="1"/>
  <c r="X7" i="1" s="1"/>
  <c r="W6" i="1"/>
  <c r="X6" i="1" s="1"/>
  <c r="W5" i="1"/>
  <c r="X5" i="1" s="1"/>
  <c r="W4" i="1"/>
  <c r="W2" i="1" s="1"/>
  <c r="Z3" i="1"/>
  <c r="Y3" i="1"/>
  <c r="P34" i="1"/>
  <c r="Q34" i="1" s="1"/>
  <c r="S37" i="1"/>
  <c r="R37" i="1"/>
  <c r="S36" i="1"/>
  <c r="F23" i="2" s="1"/>
  <c r="R36" i="1"/>
  <c r="D23" i="2" s="1"/>
  <c r="S35" i="1"/>
  <c r="E23" i="2" s="1"/>
  <c r="R35" i="1"/>
  <c r="C23" i="2" s="1"/>
  <c r="P33" i="1"/>
  <c r="Q33" i="1" s="1"/>
  <c r="P32" i="1"/>
  <c r="Q32" i="1" s="1"/>
  <c r="P31" i="1"/>
  <c r="Q31" i="1" s="1"/>
  <c r="P30" i="1"/>
  <c r="Q30" i="1" s="1"/>
  <c r="P29" i="1"/>
  <c r="Q29" i="1" s="1"/>
  <c r="P28" i="1"/>
  <c r="Q28" i="1" s="1"/>
  <c r="P27" i="1"/>
  <c r="Q27" i="1" s="1"/>
  <c r="P26" i="1"/>
  <c r="Q26" i="1" s="1"/>
  <c r="P25" i="1"/>
  <c r="Q25" i="1" s="1"/>
  <c r="P24" i="1"/>
  <c r="Q24" i="1" s="1"/>
  <c r="P23" i="1"/>
  <c r="Q23" i="1" s="1"/>
  <c r="P22" i="1"/>
  <c r="Q22" i="1" s="1"/>
  <c r="P21" i="1"/>
  <c r="Q21" i="1" s="1"/>
  <c r="P20" i="1"/>
  <c r="Q20" i="1" s="1"/>
  <c r="P19" i="1"/>
  <c r="Q19" i="1" s="1"/>
  <c r="P18" i="1"/>
  <c r="Q18" i="1" s="1"/>
  <c r="P17" i="1"/>
  <c r="Q17" i="1" s="1"/>
  <c r="P16" i="1"/>
  <c r="Q16" i="1" s="1"/>
  <c r="P15" i="1"/>
  <c r="Q15" i="1" s="1"/>
  <c r="P14" i="1"/>
  <c r="Q14" i="1" s="1"/>
  <c r="P13" i="1"/>
  <c r="Q13" i="1" s="1"/>
  <c r="P12" i="1"/>
  <c r="Q12" i="1" s="1"/>
  <c r="P11" i="1"/>
  <c r="Q11" i="1" s="1"/>
  <c r="P10" i="1"/>
  <c r="Q10" i="1" s="1"/>
  <c r="P9" i="1"/>
  <c r="Q9" i="1" s="1"/>
  <c r="P8" i="1"/>
  <c r="Q8" i="1" s="1"/>
  <c r="P7" i="1"/>
  <c r="Q7" i="1" s="1"/>
  <c r="P6" i="1"/>
  <c r="Q6" i="1" s="1"/>
  <c r="P5" i="1"/>
  <c r="Q5" i="1" s="1"/>
  <c r="P4" i="1"/>
  <c r="P2" i="1" s="1"/>
  <c r="S3" i="1"/>
  <c r="R3" i="1"/>
  <c r="L3" i="1"/>
  <c r="K3" i="1"/>
  <c r="E3" i="1"/>
  <c r="D3" i="1"/>
  <c r="L37" i="1"/>
  <c r="K37" i="1"/>
  <c r="L36" i="1"/>
  <c r="F22" i="2" s="1"/>
  <c r="K36" i="1"/>
  <c r="D22" i="2" s="1"/>
  <c r="L35" i="1"/>
  <c r="E22" i="2" s="1"/>
  <c r="K35" i="1"/>
  <c r="C22" i="2" s="1"/>
  <c r="I33" i="1"/>
  <c r="J33" i="1" s="1"/>
  <c r="I32" i="1"/>
  <c r="J32" i="1" s="1"/>
  <c r="I31" i="1"/>
  <c r="J31" i="1" s="1"/>
  <c r="I30" i="1"/>
  <c r="J30" i="1" s="1"/>
  <c r="I29" i="1"/>
  <c r="J29" i="1" s="1"/>
  <c r="I28" i="1"/>
  <c r="J28" i="1" s="1"/>
  <c r="I27" i="1"/>
  <c r="J27" i="1" s="1"/>
  <c r="I26" i="1"/>
  <c r="J26" i="1" s="1"/>
  <c r="I25" i="1"/>
  <c r="J25" i="1" s="1"/>
  <c r="I24" i="1"/>
  <c r="J24" i="1" s="1"/>
  <c r="I23" i="1"/>
  <c r="J23" i="1" s="1"/>
  <c r="I22" i="1"/>
  <c r="J22" i="1" s="1"/>
  <c r="I21" i="1"/>
  <c r="J21" i="1" s="1"/>
  <c r="I20" i="1"/>
  <c r="J20" i="1" s="1"/>
  <c r="I19" i="1"/>
  <c r="J19" i="1" s="1"/>
  <c r="I18" i="1"/>
  <c r="J18" i="1" s="1"/>
  <c r="I17" i="1"/>
  <c r="J17" i="1" s="1"/>
  <c r="I16" i="1"/>
  <c r="J16" i="1" s="1"/>
  <c r="I15" i="1"/>
  <c r="J15" i="1" s="1"/>
  <c r="I14" i="1"/>
  <c r="J14" i="1" s="1"/>
  <c r="I13" i="1"/>
  <c r="J13" i="1" s="1"/>
  <c r="I12" i="1"/>
  <c r="J12" i="1" s="1"/>
  <c r="I11" i="1"/>
  <c r="J11" i="1" s="1"/>
  <c r="I10" i="1"/>
  <c r="J10" i="1" s="1"/>
  <c r="I9" i="1"/>
  <c r="J9" i="1" s="1"/>
  <c r="I8" i="1"/>
  <c r="J8" i="1" s="1"/>
  <c r="I7" i="1"/>
  <c r="J7" i="1" s="1"/>
  <c r="I6" i="1"/>
  <c r="J6" i="1" s="1"/>
  <c r="I5" i="1"/>
  <c r="J5" i="1" s="1"/>
  <c r="I4" i="1"/>
  <c r="B5" i="1"/>
  <c r="C5" i="1" s="1"/>
  <c r="B6" i="1"/>
  <c r="C6" i="1" s="1"/>
  <c r="B7" i="1"/>
  <c r="C7" i="1" s="1"/>
  <c r="B8" i="1"/>
  <c r="C8" i="1" s="1"/>
  <c r="B9" i="1"/>
  <c r="C9" i="1" s="1"/>
  <c r="B10" i="1"/>
  <c r="C10" i="1" s="1"/>
  <c r="B11" i="1"/>
  <c r="C11" i="1" s="1"/>
  <c r="B12" i="1"/>
  <c r="C12" i="1" s="1"/>
  <c r="B13" i="1"/>
  <c r="C13" i="1" s="1"/>
  <c r="B14" i="1"/>
  <c r="C14" i="1" s="1"/>
  <c r="B15" i="1"/>
  <c r="C15" i="1" s="1"/>
  <c r="B16" i="1"/>
  <c r="C16" i="1" s="1"/>
  <c r="B17" i="1"/>
  <c r="C17" i="1" s="1"/>
  <c r="B18" i="1"/>
  <c r="C18" i="1" s="1"/>
  <c r="B19" i="1"/>
  <c r="C19" i="1" s="1"/>
  <c r="B20" i="1"/>
  <c r="C20" i="1" s="1"/>
  <c r="B21" i="1"/>
  <c r="C21" i="1" s="1"/>
  <c r="B22" i="1"/>
  <c r="C22" i="1" s="1"/>
  <c r="B23" i="1"/>
  <c r="C23" i="1" s="1"/>
  <c r="B24" i="1"/>
  <c r="C24" i="1" s="1"/>
  <c r="B25" i="1"/>
  <c r="C25" i="1" s="1"/>
  <c r="B26" i="1"/>
  <c r="C26" i="1" s="1"/>
  <c r="B27" i="1"/>
  <c r="C27" i="1" s="1"/>
  <c r="B28" i="1"/>
  <c r="C28" i="1" s="1"/>
  <c r="B29" i="1"/>
  <c r="C29" i="1" s="1"/>
  <c r="B30" i="1"/>
  <c r="C30" i="1" s="1"/>
  <c r="B31" i="1"/>
  <c r="C31" i="1" s="1"/>
  <c r="B32" i="1"/>
  <c r="C32" i="1" s="1"/>
  <c r="B33" i="1"/>
  <c r="C33" i="1" s="1"/>
  <c r="B34" i="1"/>
  <c r="C34" i="1" s="1"/>
  <c r="B4" i="1"/>
  <c r="E37" i="1"/>
  <c r="E36" i="1"/>
  <c r="F21" i="2" s="1"/>
  <c r="E35" i="1"/>
  <c r="E21" i="2" s="1"/>
  <c r="E19" i="2"/>
  <c r="C19" i="2"/>
  <c r="F33" i="2" l="1"/>
  <c r="BF4" i="1"/>
  <c r="BG4" i="1" s="1"/>
  <c r="BF28" i="1"/>
  <c r="BG28" i="1" s="1"/>
  <c r="BF5" i="1"/>
  <c r="BG5" i="1" s="1"/>
  <c r="BF29" i="1"/>
  <c r="BG29" i="1" s="1"/>
  <c r="BF9" i="1"/>
  <c r="BG9" i="1" s="1"/>
  <c r="BF30" i="1"/>
  <c r="BG30" i="1" s="1"/>
  <c r="BF10" i="1"/>
  <c r="BG10" i="1" s="1"/>
  <c r="BF31" i="1"/>
  <c r="BG31" i="1" s="1"/>
  <c r="BF11" i="1"/>
  <c r="BG11" i="1" s="1"/>
  <c r="BF14" i="1"/>
  <c r="BG14" i="1" s="1"/>
  <c r="BF15" i="1"/>
  <c r="BG15" i="1" s="1"/>
  <c r="BF16" i="1"/>
  <c r="BG16" i="1" s="1"/>
  <c r="BF17" i="1"/>
  <c r="BG17" i="1" s="1"/>
  <c r="BF18" i="1"/>
  <c r="BG18" i="1" s="1"/>
  <c r="BF19" i="1"/>
  <c r="BG19" i="1" s="1"/>
  <c r="BF6" i="1"/>
  <c r="BG6" i="1" s="1"/>
  <c r="BF20" i="1"/>
  <c r="BG20" i="1" s="1"/>
  <c r="BF7" i="1"/>
  <c r="BG7" i="1" s="1"/>
  <c r="BF21" i="1"/>
  <c r="BG21" i="1" s="1"/>
  <c r="BF8" i="1"/>
  <c r="BG8" i="1" s="1"/>
  <c r="BF22" i="1"/>
  <c r="BG22" i="1" s="1"/>
  <c r="BF23" i="1"/>
  <c r="BG23" i="1" s="1"/>
  <c r="BF26" i="1"/>
  <c r="BG26" i="1" s="1"/>
  <c r="BF12" i="1"/>
  <c r="BG12" i="1" s="1"/>
  <c r="BF24" i="1"/>
  <c r="BG24" i="1" s="1"/>
  <c r="BF13" i="1"/>
  <c r="BG13" i="1" s="1"/>
  <c r="BL2" i="1"/>
  <c r="BF32" i="1"/>
  <c r="BG32" i="1" s="1"/>
  <c r="BF33" i="1"/>
  <c r="BG33" i="1" s="1"/>
  <c r="BF34" i="1"/>
  <c r="BG34" i="1" s="1"/>
  <c r="BF2" i="1"/>
  <c r="AZ4" i="1"/>
  <c r="AY2" i="1"/>
  <c r="C4" i="1"/>
  <c r="B2" i="1"/>
  <c r="J4" i="1"/>
  <c r="I2" i="1"/>
  <c r="AS4" i="1"/>
  <c r="AL4" i="1"/>
  <c r="AE4" i="1"/>
  <c r="X4" i="1"/>
  <c r="Q4" i="1"/>
  <c r="BS2" i="1" l="1"/>
  <c r="BM34" i="1"/>
  <c r="BN34" i="1" s="1"/>
  <c r="BM26" i="1"/>
  <c r="BN26" i="1" s="1"/>
  <c r="BM18" i="1"/>
  <c r="BN18" i="1" s="1"/>
  <c r="BM10" i="1"/>
  <c r="BN10" i="1" s="1"/>
  <c r="BM30" i="1"/>
  <c r="BN30" i="1" s="1"/>
  <c r="BM4" i="1"/>
  <c r="BM27" i="1"/>
  <c r="BN27" i="1" s="1"/>
  <c r="BM33" i="1"/>
  <c r="BN33" i="1" s="1"/>
  <c r="BM25" i="1"/>
  <c r="BN25" i="1" s="1"/>
  <c r="BM17" i="1"/>
  <c r="BN17" i="1" s="1"/>
  <c r="BM9" i="1"/>
  <c r="BN9" i="1" s="1"/>
  <c r="BM29" i="1"/>
  <c r="BN29" i="1" s="1"/>
  <c r="BM28" i="1"/>
  <c r="BN28" i="1" s="1"/>
  <c r="BM20" i="1"/>
  <c r="BN20" i="1" s="1"/>
  <c r="BM12" i="1"/>
  <c r="BN12" i="1" s="1"/>
  <c r="BM32" i="1"/>
  <c r="BN32" i="1" s="1"/>
  <c r="BM24" i="1"/>
  <c r="BN24" i="1" s="1"/>
  <c r="BM16" i="1"/>
  <c r="BN16" i="1" s="1"/>
  <c r="BM8" i="1"/>
  <c r="BN8" i="1" s="1"/>
  <c r="BM21" i="1"/>
  <c r="BN21" i="1" s="1"/>
  <c r="BM11" i="1"/>
  <c r="BN11" i="1" s="1"/>
  <c r="BM31" i="1"/>
  <c r="BN31" i="1" s="1"/>
  <c r="BM23" i="1"/>
  <c r="BN23" i="1" s="1"/>
  <c r="BM15" i="1"/>
  <c r="BN15" i="1" s="1"/>
  <c r="BM7" i="1"/>
  <c r="BN7" i="1" s="1"/>
  <c r="BM22" i="1"/>
  <c r="BN22" i="1" s="1"/>
  <c r="BM14" i="1"/>
  <c r="BN14" i="1" s="1"/>
  <c r="BM6" i="1"/>
  <c r="BN6" i="1" s="1"/>
  <c r="BM13" i="1"/>
  <c r="BN13" i="1" s="1"/>
  <c r="BM5" i="1"/>
  <c r="BN5" i="1" s="1"/>
  <c r="BM19" i="1"/>
  <c r="BN19" i="1" s="1"/>
  <c r="D37" i="1"/>
  <c r="D36" i="1"/>
  <c r="D21" i="2" s="1"/>
  <c r="D33" i="2" s="1"/>
  <c r="D35" i="1"/>
  <c r="C21" i="2" s="1"/>
  <c r="BN4" i="1" l="1"/>
  <c r="BM2" i="1"/>
  <c r="BZ2" i="1"/>
  <c r="BT34" i="1"/>
  <c r="BU34" i="1" s="1"/>
  <c r="BT27" i="1"/>
  <c r="BU27" i="1" s="1"/>
  <c r="BT19" i="1"/>
  <c r="BU19" i="1" s="1"/>
  <c r="BT11" i="1"/>
  <c r="BU11" i="1" s="1"/>
  <c r="BT13" i="1"/>
  <c r="BU13" i="1" s="1"/>
  <c r="BT28" i="1"/>
  <c r="BU28" i="1" s="1"/>
  <c r="BT12" i="1"/>
  <c r="BU12" i="1" s="1"/>
  <c r="BT4" i="1"/>
  <c r="BT26" i="1"/>
  <c r="BU26" i="1" s="1"/>
  <c r="BT18" i="1"/>
  <c r="BU18" i="1" s="1"/>
  <c r="BT10" i="1"/>
  <c r="BU10" i="1" s="1"/>
  <c r="BT23" i="1"/>
  <c r="BU23" i="1" s="1"/>
  <c r="BT30" i="1"/>
  <c r="BU30" i="1" s="1"/>
  <c r="BT22" i="1"/>
  <c r="BU22" i="1" s="1"/>
  <c r="BT14" i="1"/>
  <c r="BU14" i="1" s="1"/>
  <c r="BT29" i="1"/>
  <c r="BU29" i="1" s="1"/>
  <c r="BT21" i="1"/>
  <c r="BU21" i="1" s="1"/>
  <c r="BT5" i="1"/>
  <c r="BU5" i="1" s="1"/>
  <c r="BT33" i="1"/>
  <c r="BU33" i="1" s="1"/>
  <c r="BT25" i="1"/>
  <c r="BU25" i="1" s="1"/>
  <c r="BT17" i="1"/>
  <c r="BU17" i="1" s="1"/>
  <c r="BT9" i="1"/>
  <c r="BU9" i="1" s="1"/>
  <c r="BT7" i="1"/>
  <c r="BU7" i="1" s="1"/>
  <c r="BT20" i="1"/>
  <c r="BU20" i="1" s="1"/>
  <c r="BT32" i="1"/>
  <c r="BU32" i="1" s="1"/>
  <c r="BT24" i="1"/>
  <c r="BU24" i="1" s="1"/>
  <c r="BT16" i="1"/>
  <c r="BU16" i="1" s="1"/>
  <c r="BT8" i="1"/>
  <c r="BU8" i="1" s="1"/>
  <c r="BT31" i="1"/>
  <c r="BU31" i="1" s="1"/>
  <c r="BT15" i="1"/>
  <c r="BU15" i="1" s="1"/>
  <c r="BT6" i="1"/>
  <c r="BU6" i="1" s="1"/>
  <c r="BU4" i="1" l="1"/>
  <c r="BT2" i="1"/>
  <c r="CA29" i="1"/>
  <c r="CB29" i="1" s="1"/>
  <c r="CA21" i="1"/>
  <c r="CB21" i="1" s="1"/>
  <c r="CA13" i="1"/>
  <c r="CB13" i="1" s="1"/>
  <c r="CA5" i="1"/>
  <c r="CB5" i="1" s="1"/>
  <c r="CA24" i="1"/>
  <c r="CB24" i="1" s="1"/>
  <c r="CA22" i="1"/>
  <c r="CB22" i="1" s="1"/>
  <c r="CA14" i="1"/>
  <c r="CB14" i="1" s="1"/>
  <c r="CA28" i="1"/>
  <c r="CB28" i="1" s="1"/>
  <c r="CA20" i="1"/>
  <c r="CB20" i="1" s="1"/>
  <c r="CA12" i="1"/>
  <c r="CB12" i="1" s="1"/>
  <c r="CA4" i="1"/>
  <c r="CA32" i="1"/>
  <c r="CB32" i="1" s="1"/>
  <c r="CA16" i="1"/>
  <c r="CB16" i="1" s="1"/>
  <c r="CA31" i="1"/>
  <c r="CB31" i="1" s="1"/>
  <c r="CA23" i="1"/>
  <c r="CB23" i="1" s="1"/>
  <c r="CA15" i="1"/>
  <c r="CB15" i="1" s="1"/>
  <c r="CA7" i="1"/>
  <c r="CB7" i="1" s="1"/>
  <c r="CA27" i="1"/>
  <c r="CB27" i="1" s="1"/>
  <c r="CA19" i="1"/>
  <c r="CB19" i="1" s="1"/>
  <c r="CA11" i="1"/>
  <c r="CB11" i="1" s="1"/>
  <c r="CA30" i="1"/>
  <c r="CB30" i="1" s="1"/>
  <c r="CA34" i="1"/>
  <c r="CB34" i="1" s="1"/>
  <c r="CA26" i="1"/>
  <c r="CB26" i="1" s="1"/>
  <c r="CA18" i="1"/>
  <c r="CB18" i="1" s="1"/>
  <c r="CA10" i="1"/>
  <c r="CB10" i="1" s="1"/>
  <c r="CA33" i="1"/>
  <c r="CB33" i="1" s="1"/>
  <c r="CA25" i="1"/>
  <c r="CB25" i="1" s="1"/>
  <c r="CA17" i="1"/>
  <c r="CB17" i="1" s="1"/>
  <c r="CA9" i="1"/>
  <c r="CB9" i="1" s="1"/>
  <c r="CA8" i="1"/>
  <c r="CB8" i="1" s="1"/>
  <c r="CA6" i="1"/>
  <c r="CB6" i="1" s="1"/>
  <c r="CB4" i="1" l="1"/>
  <c r="CA2" i="1"/>
</calcChain>
</file>

<file path=xl/sharedStrings.xml><?xml version="1.0" encoding="utf-8"?>
<sst xmlns="http://schemas.openxmlformats.org/spreadsheetml/2006/main" count="84" uniqueCount="15">
  <si>
    <t>August</t>
  </si>
  <si>
    <t>Off</t>
  </si>
  <si>
    <t>Vacation</t>
  </si>
  <si>
    <t>Conference</t>
  </si>
  <si>
    <t>Days Off</t>
  </si>
  <si>
    <t>Day</t>
  </si>
  <si>
    <t>Date</t>
  </si>
  <si>
    <t>Program Name:</t>
  </si>
  <si>
    <t>Year:</t>
  </si>
  <si>
    <t>Fellow Name:</t>
  </si>
  <si>
    <t>Total</t>
  </si>
  <si>
    <t>Pull down options:</t>
  </si>
  <si>
    <t>Starting year:</t>
  </si>
  <si>
    <t>July</t>
  </si>
  <si>
    <t>Starting Month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</si>
</sst>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2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52">
    <xf numFmtId="0" fontId="0" fillId="0" borderId="0" xfId="0"/>
    <xf numFmtId="0" fontId="1" fillId="0" borderId="0" xfId="0" applyFont="1"/>
    <xf numFmtId="0" fontId="2" fillId="0" borderId="3" xfId="1" applyBorder="1" applyAlignment="1">
      <alignment horizontal="center"/>
    </xf>
    <xf numFmtId="0" fontId="2" fillId="0" borderId="4" xfId="1" applyBorder="1" applyAlignment="1">
      <alignment horizontal="center"/>
    </xf>
    <xf numFmtId="0" fontId="2" fillId="0" borderId="5" xfId="1" applyBorder="1"/>
    <xf numFmtId="0" fontId="2" fillId="0" borderId="9" xfId="1" applyBorder="1"/>
    <xf numFmtId="0" fontId="2" fillId="0" borderId="10" xfId="1" applyBorder="1" applyAlignment="1">
      <alignment horizontal="center"/>
    </xf>
    <xf numFmtId="0" fontId="0" fillId="0" borderId="0" xfId="0" applyAlignment="1">
      <alignment horizontal="center"/>
    </xf>
    <xf numFmtId="17" fontId="4" fillId="0" borderId="11" xfId="1" applyNumberFormat="1" applyFont="1" applyBorder="1"/>
    <xf numFmtId="0" fontId="4" fillId="0" borderId="1" xfId="1" applyFont="1" applyBorder="1" applyAlignment="1">
      <alignment horizontal="center"/>
    </xf>
    <xf numFmtId="0" fontId="4" fillId="0" borderId="12" xfId="1" applyFont="1" applyBorder="1" applyAlignment="1">
      <alignment horizontal="center"/>
    </xf>
    <xf numFmtId="0" fontId="4" fillId="0" borderId="2" xfId="1" applyFont="1" applyBorder="1" applyAlignment="1">
      <alignment horizontal="center"/>
    </xf>
    <xf numFmtId="17" fontId="4" fillId="0" borderId="13" xfId="1" applyNumberFormat="1" applyFont="1" applyBorder="1"/>
    <xf numFmtId="0" fontId="4" fillId="0" borderId="14" xfId="1" applyFont="1" applyBorder="1" applyAlignment="1">
      <alignment horizontal="center"/>
    </xf>
    <xf numFmtId="0" fontId="4" fillId="0" borderId="15" xfId="1" applyFont="1" applyBorder="1" applyAlignment="1">
      <alignment horizontal="center"/>
    </xf>
    <xf numFmtId="0" fontId="4" fillId="0" borderId="16" xfId="1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4" xfId="0" applyBorder="1"/>
    <xf numFmtId="0" fontId="0" fillId="3" borderId="0" xfId="0" applyFill="1"/>
    <xf numFmtId="0" fontId="1" fillId="0" borderId="1" xfId="0" applyFont="1" applyBorder="1"/>
    <xf numFmtId="0" fontId="0" fillId="0" borderId="1" xfId="0" applyBorder="1"/>
    <xf numFmtId="0" fontId="0" fillId="0" borderId="3" xfId="0" applyBorder="1"/>
    <xf numFmtId="0" fontId="0" fillId="3" borderId="4" xfId="0" applyFill="1" applyBorder="1"/>
    <xf numFmtId="0" fontId="1" fillId="4" borderId="17" xfId="0" applyFont="1" applyFill="1" applyBorder="1"/>
    <xf numFmtId="0" fontId="0" fillId="4" borderId="22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22" xfId="0" applyFill="1" applyBorder="1"/>
    <xf numFmtId="0" fontId="0" fillId="4" borderId="19" xfId="0" applyFill="1" applyBorder="1" applyAlignment="1">
      <alignment horizontal="center"/>
    </xf>
    <xf numFmtId="0" fontId="5" fillId="0" borderId="0" xfId="0" applyFont="1"/>
    <xf numFmtId="0" fontId="2" fillId="0" borderId="0" xfId="0" applyFont="1"/>
    <xf numFmtId="0" fontId="4" fillId="0" borderId="0" xfId="1" applyFont="1" applyAlignment="1">
      <alignment horizontal="center"/>
    </xf>
    <xf numFmtId="0" fontId="2" fillId="0" borderId="25" xfId="1" applyBorder="1" applyAlignment="1">
      <alignment horizontal="center"/>
    </xf>
    <xf numFmtId="0" fontId="0" fillId="3" borderId="2" xfId="0" applyFill="1" applyBorder="1"/>
    <xf numFmtId="0" fontId="1" fillId="0" borderId="2" xfId="0" applyFont="1" applyBorder="1"/>
    <xf numFmtId="0" fontId="0" fillId="0" borderId="2" xfId="0" applyBorder="1"/>
    <xf numFmtId="0" fontId="0" fillId="0" borderId="25" xfId="0" applyBorder="1"/>
    <xf numFmtId="0" fontId="1" fillId="0" borderId="6" xfId="1" applyFont="1" applyBorder="1" applyAlignment="1">
      <alignment horizontal="center"/>
    </xf>
    <xf numFmtId="0" fontId="1" fillId="0" borderId="7" xfId="1" applyFont="1" applyBorder="1" applyAlignment="1">
      <alignment horizontal="center"/>
    </xf>
    <xf numFmtId="0" fontId="3" fillId="0" borderId="6" xfId="1" applyFont="1" applyBorder="1" applyAlignment="1">
      <alignment horizontal="center"/>
    </xf>
    <xf numFmtId="0" fontId="3" fillId="0" borderId="24" xfId="1" applyFont="1" applyBorder="1" applyAlignment="1">
      <alignment horizontal="center"/>
    </xf>
    <xf numFmtId="0" fontId="3" fillId="0" borderId="7" xfId="1" applyFont="1" applyBorder="1" applyAlignment="1">
      <alignment horizontal="center"/>
    </xf>
    <xf numFmtId="0" fontId="3" fillId="0" borderId="8" xfId="1" applyFont="1" applyBorder="1" applyAlignment="1">
      <alignment horizontal="center"/>
    </xf>
    <xf numFmtId="0" fontId="1" fillId="2" borderId="20" xfId="0" applyFont="1" applyFill="1" applyBorder="1" applyAlignment="1">
      <alignment horizontal="center"/>
    </xf>
    <xf numFmtId="0" fontId="1" fillId="2" borderId="21" xfId="0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left"/>
    </xf>
    <xf numFmtId="0" fontId="2" fillId="3" borderId="17" xfId="0" applyFont="1" applyFill="1" applyBorder="1" applyAlignment="1" applyProtection="1">
      <alignment horizontal="left"/>
      <protection locked="0"/>
    </xf>
    <xf numFmtId="0" fontId="2" fillId="3" borderId="18" xfId="0" applyFont="1" applyFill="1" applyBorder="1" applyAlignment="1" applyProtection="1">
      <alignment horizontal="left"/>
      <protection locked="0"/>
    </xf>
    <xf numFmtId="0" fontId="2" fillId="3" borderId="19" xfId="0" applyFont="1" applyFill="1" applyBorder="1" applyAlignment="1" applyProtection="1">
      <alignment horizontal="left"/>
      <protection locked="0"/>
    </xf>
    <xf numFmtId="0" fontId="2" fillId="3" borderId="23" xfId="0" applyFont="1" applyFill="1" applyBorder="1" applyProtection="1">
      <protection locked="0"/>
    </xf>
    <xf numFmtId="0" fontId="0" fillId="0" borderId="0" xfId="0" applyAlignment="1" applyProtection="1">
      <alignment horizontal="center"/>
      <protection locked="0"/>
    </xf>
    <xf numFmtId="0" fontId="0" fillId="0" borderId="4" xfId="0" applyBorder="1" applyAlignment="1" applyProtection="1">
      <alignment horizontal="center"/>
      <protection locked="0"/>
    </xf>
  </cellXfs>
  <cellStyles count="2">
    <cellStyle name="Normal" xfId="0" builtinId="0"/>
    <cellStyle name="Normal 2" xfId="1" xr:uid="{FBD25970-4B42-45FD-8315-01468CDEF43A}"/>
  </cellStyles>
  <dxfs count="54"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theme="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theme="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ill>
        <patternFill>
          <bgColor theme="9" tint="0.79998168889431442"/>
        </patternFill>
      </fill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76201</xdr:colOff>
      <xdr:row>0</xdr:row>
      <xdr:rowOff>76200</xdr:rowOff>
    </xdr:from>
    <xdr:to>
      <xdr:col>3</xdr:col>
      <xdr:colOff>314326</xdr:colOff>
      <xdr:row>5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54F3AC5-6BF5-80C4-BB15-2B7FC929591D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r="1045"/>
        <a:stretch/>
      </xdr:blipFill>
      <xdr:spPr bwMode="auto">
        <a:xfrm>
          <a:off x="76201" y="76200"/>
          <a:ext cx="2705100" cy="1047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602F45-35D1-4B19-ADB1-0469637CB343}">
  <dimension ref="A8:J44"/>
  <sheetViews>
    <sheetView topLeftCell="A9" workbookViewId="0">
      <selection activeCell="B17" sqref="B17"/>
    </sheetView>
  </sheetViews>
  <sheetFormatPr defaultColWidth="8.88671875" defaultRowHeight="14.4" x14ac:dyDescent="0.3"/>
  <cols>
    <col min="1" max="1" width="18" customWidth="1"/>
    <col min="2" max="2" width="9.88671875" customWidth="1"/>
  </cols>
  <sheetData>
    <row r="8" spans="1:9" ht="15.6" x14ac:dyDescent="0.3">
      <c r="A8" s="28" t="s">
        <v>8</v>
      </c>
      <c r="B8" s="29" t="str">
        <f>CONCATENATE(B39,"-",B39+1)</f>
        <v>2025-2026</v>
      </c>
      <c r="C8" s="29"/>
      <c r="D8" s="29"/>
      <c r="E8" s="29"/>
      <c r="F8" s="29"/>
      <c r="G8" s="29"/>
      <c r="H8" s="29"/>
      <c r="I8" s="29"/>
    </row>
    <row r="9" spans="1:9" ht="16.2" thickBot="1" x14ac:dyDescent="0.35">
      <c r="A9" s="29"/>
      <c r="B9" s="29"/>
      <c r="C9" s="29"/>
      <c r="D9" s="29"/>
      <c r="E9" s="29"/>
      <c r="F9" s="29"/>
      <c r="G9" s="29"/>
      <c r="H9" s="29"/>
      <c r="I9" s="29"/>
    </row>
    <row r="10" spans="1:9" ht="16.2" thickBot="1" x14ac:dyDescent="0.35">
      <c r="A10" s="28" t="s">
        <v>7</v>
      </c>
      <c r="B10" s="46"/>
      <c r="C10" s="47"/>
      <c r="D10" s="47"/>
      <c r="E10" s="47"/>
      <c r="F10" s="47"/>
      <c r="G10" s="47"/>
      <c r="H10" s="47"/>
      <c r="I10" s="48"/>
    </row>
    <row r="11" spans="1:9" ht="16.2" thickBot="1" x14ac:dyDescent="0.35">
      <c r="A11" s="29"/>
      <c r="B11" s="29"/>
      <c r="C11" s="29"/>
      <c r="D11" s="29"/>
      <c r="E11" s="29"/>
      <c r="F11" s="29"/>
      <c r="G11" s="29"/>
      <c r="H11" s="29"/>
      <c r="I11" s="29"/>
    </row>
    <row r="12" spans="1:9" ht="16.2" thickBot="1" x14ac:dyDescent="0.35">
      <c r="A12" s="28" t="s">
        <v>9</v>
      </c>
      <c r="B12" s="46"/>
      <c r="C12" s="47"/>
      <c r="D12" s="47"/>
      <c r="E12" s="48"/>
      <c r="F12" s="29"/>
      <c r="G12" s="29"/>
      <c r="H12" s="29"/>
      <c r="I12" s="29"/>
    </row>
    <row r="13" spans="1:9" ht="16.2" thickBot="1" x14ac:dyDescent="0.35">
      <c r="A13" s="28" t="s">
        <v>9</v>
      </c>
      <c r="B13" s="46"/>
      <c r="C13" s="47"/>
      <c r="D13" s="47"/>
      <c r="E13" s="48"/>
      <c r="F13" s="29"/>
      <c r="G13" s="29"/>
      <c r="H13" s="29"/>
      <c r="I13" s="29"/>
    </row>
    <row r="14" spans="1:9" ht="16.2" thickBot="1" x14ac:dyDescent="0.35">
      <c r="A14" s="28" t="s">
        <v>9</v>
      </c>
      <c r="B14" s="46"/>
      <c r="C14" s="47"/>
      <c r="D14" s="47"/>
      <c r="E14" s="48"/>
      <c r="F14" s="29"/>
      <c r="G14" s="29"/>
      <c r="H14" s="29"/>
      <c r="I14" s="29"/>
    </row>
    <row r="15" spans="1:9" ht="16.2" thickBot="1" x14ac:dyDescent="0.35">
      <c r="A15" s="28" t="s">
        <v>9</v>
      </c>
      <c r="B15" s="46"/>
      <c r="C15" s="47"/>
      <c r="D15" s="47"/>
      <c r="E15" s="48"/>
      <c r="F15" s="29"/>
      <c r="G15" s="29"/>
      <c r="H15" s="29"/>
      <c r="I15" s="29"/>
    </row>
    <row r="16" spans="1:9" ht="16.2" thickBot="1" x14ac:dyDescent="0.35">
      <c r="A16" s="29"/>
      <c r="B16" s="29"/>
      <c r="C16" s="29"/>
      <c r="D16" s="29"/>
      <c r="E16" s="29"/>
      <c r="F16" s="29"/>
      <c r="G16" s="29"/>
      <c r="H16" s="29"/>
      <c r="I16" s="29"/>
    </row>
    <row r="17" spans="1:10" ht="16.2" thickBot="1" x14ac:dyDescent="0.35">
      <c r="A17" s="28" t="s">
        <v>14</v>
      </c>
      <c r="B17" s="49"/>
      <c r="C17" s="29"/>
      <c r="D17" s="29"/>
      <c r="E17" s="29"/>
      <c r="F17" s="29"/>
      <c r="G17" s="29"/>
      <c r="H17" s="29"/>
      <c r="I17" s="29"/>
    </row>
    <row r="18" spans="1:10" ht="15" thickBot="1" x14ac:dyDescent="0.35"/>
    <row r="19" spans="1:10" ht="15.6" x14ac:dyDescent="0.3">
      <c r="B19" s="4"/>
      <c r="C19" s="36">
        <f>B12</f>
        <v>0</v>
      </c>
      <c r="D19" s="37"/>
      <c r="E19" s="38">
        <f>B13</f>
        <v>0</v>
      </c>
      <c r="F19" s="39"/>
      <c r="G19" s="40">
        <f>B14</f>
        <v>0</v>
      </c>
      <c r="H19" s="40"/>
      <c r="I19" s="38">
        <f>B15</f>
        <v>0</v>
      </c>
      <c r="J19" s="41"/>
    </row>
    <row r="20" spans="1:10" ht="15.6" x14ac:dyDescent="0.3">
      <c r="B20" s="5"/>
      <c r="C20" s="2" t="s">
        <v>4</v>
      </c>
      <c r="D20" s="3" t="s">
        <v>2</v>
      </c>
      <c r="E20" s="2" t="s">
        <v>4</v>
      </c>
      <c r="F20" s="31" t="s">
        <v>2</v>
      </c>
      <c r="G20" s="3" t="s">
        <v>4</v>
      </c>
      <c r="H20" s="3" t="s">
        <v>2</v>
      </c>
      <c r="I20" s="2" t="s">
        <v>4</v>
      </c>
      <c r="J20" s="6" t="s">
        <v>2</v>
      </c>
    </row>
    <row r="21" spans="1:10" ht="15.6" x14ac:dyDescent="0.3">
      <c r="B21" s="8" t="str">
        <f>CONCATENATE(IF(B$17="July",7,8),"/",B$39)</f>
        <v>8/2025</v>
      </c>
      <c r="C21" s="9">
        <f>Schedule!D35</f>
        <v>0</v>
      </c>
      <c r="D21" s="30">
        <f>Schedule!D36</f>
        <v>0</v>
      </c>
      <c r="E21" s="9">
        <f>Schedule!E35</f>
        <v>0</v>
      </c>
      <c r="F21" s="11">
        <f>Schedule!E36</f>
        <v>0</v>
      </c>
      <c r="G21" s="30">
        <f>Schedule!F35</f>
        <v>0</v>
      </c>
      <c r="H21" s="30">
        <f>Schedule!F36</f>
        <v>0</v>
      </c>
      <c r="I21" s="9">
        <f>Schedule!G35</f>
        <v>0</v>
      </c>
      <c r="J21" s="10">
        <f>Schedule!G36</f>
        <v>0</v>
      </c>
    </row>
    <row r="22" spans="1:10" ht="15.6" x14ac:dyDescent="0.3">
      <c r="B22" s="8" t="str">
        <f>CONCATENATE(IF(B$17="July",8,9),"/",B$39)</f>
        <v>9/2025</v>
      </c>
      <c r="C22" s="9">
        <f>Schedule!K35</f>
        <v>0</v>
      </c>
      <c r="D22" s="30">
        <f>Schedule!K36</f>
        <v>0</v>
      </c>
      <c r="E22" s="9">
        <f>Schedule!L35</f>
        <v>0</v>
      </c>
      <c r="F22" s="11">
        <f>Schedule!L36</f>
        <v>0</v>
      </c>
      <c r="G22" s="30">
        <f>Schedule!M35</f>
        <v>0</v>
      </c>
      <c r="H22" s="30">
        <f>Schedule!M36</f>
        <v>0</v>
      </c>
      <c r="I22" s="9">
        <f>Schedule!N35</f>
        <v>0</v>
      </c>
      <c r="J22" s="10">
        <f>Schedule!N36</f>
        <v>0</v>
      </c>
    </row>
    <row r="23" spans="1:10" ht="15.6" x14ac:dyDescent="0.3">
      <c r="B23" s="8" t="str">
        <f>CONCATENATE(IF(B$17="July",9,10),"/",B$39)</f>
        <v>10/2025</v>
      </c>
      <c r="C23" s="9">
        <f>Schedule!R35</f>
        <v>0</v>
      </c>
      <c r="D23" s="30">
        <f>Schedule!R36</f>
        <v>0</v>
      </c>
      <c r="E23" s="9">
        <f>Schedule!S35</f>
        <v>0</v>
      </c>
      <c r="F23" s="11">
        <f>Schedule!S36</f>
        <v>0</v>
      </c>
      <c r="G23" s="30">
        <f>Schedule!T35</f>
        <v>0</v>
      </c>
      <c r="H23" s="30">
        <f>Schedule!T36</f>
        <v>0</v>
      </c>
      <c r="I23" s="9">
        <f>Schedule!U35</f>
        <v>0</v>
      </c>
      <c r="J23" s="10">
        <f>Schedule!U36</f>
        <v>0</v>
      </c>
    </row>
    <row r="24" spans="1:10" ht="15.6" x14ac:dyDescent="0.3">
      <c r="B24" s="8" t="str">
        <f>CONCATENATE(IF(B$17="July",10,11),"/",B$39)</f>
        <v>11/2025</v>
      </c>
      <c r="C24" s="9">
        <f>Schedule!Y35</f>
        <v>0</v>
      </c>
      <c r="D24" s="30">
        <f>Schedule!Y36</f>
        <v>0</v>
      </c>
      <c r="E24" s="9">
        <f>Schedule!Z35</f>
        <v>0</v>
      </c>
      <c r="F24" s="11">
        <f>Schedule!Z36</f>
        <v>0</v>
      </c>
      <c r="G24" s="30">
        <f>Schedule!AA35</f>
        <v>0</v>
      </c>
      <c r="H24" s="30">
        <f>Schedule!AA36</f>
        <v>0</v>
      </c>
      <c r="I24" s="9">
        <f>Schedule!AB35</f>
        <v>0</v>
      </c>
      <c r="J24" s="10">
        <f>Schedule!AB36</f>
        <v>0</v>
      </c>
    </row>
    <row r="25" spans="1:10" ht="15.6" x14ac:dyDescent="0.3">
      <c r="B25" s="8" t="str">
        <f>CONCATENATE(IF(B$17="July",11,12),"/",B$39)</f>
        <v>12/2025</v>
      </c>
      <c r="C25" s="9">
        <f>Schedule!AF35</f>
        <v>0</v>
      </c>
      <c r="D25" s="30">
        <f>Schedule!AF36</f>
        <v>0</v>
      </c>
      <c r="E25" s="9">
        <f>Schedule!AG35</f>
        <v>0</v>
      </c>
      <c r="F25" s="11">
        <f>Schedule!AG36</f>
        <v>0</v>
      </c>
      <c r="G25" s="30">
        <f>Schedule!AH35</f>
        <v>0</v>
      </c>
      <c r="H25" s="30">
        <f>Schedule!AH36</f>
        <v>0</v>
      </c>
      <c r="I25" s="9">
        <f>Schedule!AI35</f>
        <v>0</v>
      </c>
      <c r="J25" s="10">
        <f>Schedule!AI36</f>
        <v>0</v>
      </c>
    </row>
    <row r="26" spans="1:10" ht="15.6" x14ac:dyDescent="0.3">
      <c r="B26" s="8" t="str">
        <f>CONCATENATE(IF(B$17="July",12,1),"/",(IF(B$17="July",$B$39,$B$39+1)))</f>
        <v>1/2026</v>
      </c>
      <c r="C26" s="9">
        <f>Schedule!AM35</f>
        <v>0</v>
      </c>
      <c r="D26" s="30">
        <f>Schedule!AM36</f>
        <v>0</v>
      </c>
      <c r="E26" s="9">
        <f>Schedule!AN35</f>
        <v>0</v>
      </c>
      <c r="F26" s="11">
        <f>Schedule!AN36</f>
        <v>0</v>
      </c>
      <c r="G26" s="30">
        <f>Schedule!AO35</f>
        <v>0</v>
      </c>
      <c r="H26" s="30">
        <f>Schedule!AO36</f>
        <v>0</v>
      </c>
      <c r="I26" s="9">
        <f>Schedule!AP35</f>
        <v>0</v>
      </c>
      <c r="J26" s="10">
        <f>Schedule!AP36</f>
        <v>0</v>
      </c>
    </row>
    <row r="27" spans="1:10" ht="15.6" x14ac:dyDescent="0.3">
      <c r="B27" s="8" t="str">
        <f>CONCATENATE(IF(B$17="July",1,2),"/",$B$39+1)</f>
        <v>2/2026</v>
      </c>
      <c r="C27" s="9">
        <f>Schedule!AT35</f>
        <v>0</v>
      </c>
      <c r="D27" s="11">
        <f>Schedule!AT36</f>
        <v>0</v>
      </c>
      <c r="E27" s="9">
        <f>Schedule!AU35</f>
        <v>0</v>
      </c>
      <c r="F27" s="11">
        <f>Schedule!AU36</f>
        <v>0</v>
      </c>
      <c r="G27" s="9">
        <f>Schedule!AV35</f>
        <v>0</v>
      </c>
      <c r="H27" s="30">
        <f>Schedule!AV36</f>
        <v>0</v>
      </c>
      <c r="I27" s="9">
        <f>Schedule!AW35</f>
        <v>0</v>
      </c>
      <c r="J27" s="10">
        <f>Schedule!AW36</f>
        <v>0</v>
      </c>
    </row>
    <row r="28" spans="1:10" ht="15.6" x14ac:dyDescent="0.3">
      <c r="B28" s="8" t="str">
        <f>CONCATENATE(IF(B$17="July",2,3),"/",$B$39+1)</f>
        <v>3/2026</v>
      </c>
      <c r="C28" s="9">
        <f>Schedule!BA35</f>
        <v>0</v>
      </c>
      <c r="D28" s="30">
        <f>Schedule!BA36</f>
        <v>0</v>
      </c>
      <c r="E28" s="9">
        <f>Schedule!BB35</f>
        <v>0</v>
      </c>
      <c r="F28" s="30">
        <f>Schedule!BB36</f>
        <v>0</v>
      </c>
      <c r="G28" s="9">
        <f>Schedule!BC35</f>
        <v>0</v>
      </c>
      <c r="H28" s="30">
        <f>Schedule!BC36</f>
        <v>0</v>
      </c>
      <c r="I28" s="9">
        <f>Schedule!BD35</f>
        <v>0</v>
      </c>
      <c r="J28" s="10">
        <f>Schedule!BD36</f>
        <v>0</v>
      </c>
    </row>
    <row r="29" spans="1:10" ht="15.6" x14ac:dyDescent="0.3">
      <c r="B29" s="8" t="str">
        <f>CONCATENATE(IF(B$17="July",3,4),"/",$B$39+1)</f>
        <v>4/2026</v>
      </c>
      <c r="C29" s="9">
        <f>Schedule!BH35</f>
        <v>0</v>
      </c>
      <c r="D29" s="30">
        <f>Schedule!BH36</f>
        <v>0</v>
      </c>
      <c r="E29" s="9">
        <f>Schedule!BI35</f>
        <v>0</v>
      </c>
      <c r="F29" s="30">
        <f>Schedule!BI36</f>
        <v>0</v>
      </c>
      <c r="G29" s="9">
        <f>Schedule!BJ35</f>
        <v>0</v>
      </c>
      <c r="H29" s="30">
        <f>Schedule!BJ36</f>
        <v>0</v>
      </c>
      <c r="I29" s="9">
        <f>Schedule!BK35</f>
        <v>0</v>
      </c>
      <c r="J29" s="10">
        <f>Schedule!BK36</f>
        <v>0</v>
      </c>
    </row>
    <row r="30" spans="1:10" ht="15.6" x14ac:dyDescent="0.3">
      <c r="B30" s="8" t="str">
        <f>CONCATENATE(IF(B$17="July",4,5),"/",$B$39+1)</f>
        <v>5/2026</v>
      </c>
      <c r="C30" s="9">
        <f>Schedule!BO35</f>
        <v>0</v>
      </c>
      <c r="D30" s="30">
        <f>Schedule!BO36</f>
        <v>0</v>
      </c>
      <c r="E30" s="9">
        <f>Schedule!BP35</f>
        <v>0</v>
      </c>
      <c r="F30" s="30">
        <f>Schedule!BP36</f>
        <v>0</v>
      </c>
      <c r="G30" s="9">
        <f>Schedule!BQ35</f>
        <v>0</v>
      </c>
      <c r="H30" s="30">
        <f>Schedule!BQ36</f>
        <v>0</v>
      </c>
      <c r="I30" s="9">
        <f>Schedule!BR35</f>
        <v>0</v>
      </c>
      <c r="J30" s="10">
        <f>Schedule!BR36</f>
        <v>0</v>
      </c>
    </row>
    <row r="31" spans="1:10" ht="15.6" x14ac:dyDescent="0.3">
      <c r="B31" s="8" t="str">
        <f>CONCATENATE(IF(B$17="July",5,6),"/",$B$39+1)</f>
        <v>6/2026</v>
      </c>
      <c r="C31" s="9">
        <f>Schedule!BV35</f>
        <v>0</v>
      </c>
      <c r="D31" s="30">
        <f>Schedule!BV36</f>
        <v>0</v>
      </c>
      <c r="E31" s="9">
        <f>Schedule!BW35</f>
        <v>0</v>
      </c>
      <c r="F31" s="30">
        <f>Schedule!BW36</f>
        <v>0</v>
      </c>
      <c r="G31" s="9">
        <f>Schedule!BX35</f>
        <v>0</v>
      </c>
      <c r="H31" s="30">
        <f>Schedule!BX36</f>
        <v>0</v>
      </c>
      <c r="I31" s="9">
        <f>Schedule!BY35</f>
        <v>0</v>
      </c>
      <c r="J31" s="10">
        <f>Schedule!BY36</f>
        <v>0</v>
      </c>
    </row>
    <row r="32" spans="1:10" ht="16.2" thickBot="1" x14ac:dyDescent="0.35">
      <c r="B32" s="12" t="str">
        <f>CONCATENATE(IF(B$17="July",6,7),"/",$B$39+1)</f>
        <v>7/2026</v>
      </c>
      <c r="C32" s="13">
        <f>Schedule!CC35</f>
        <v>0</v>
      </c>
      <c r="D32" s="14">
        <f>Schedule!CC36</f>
        <v>0</v>
      </c>
      <c r="E32" s="13">
        <f>Schedule!CD35</f>
        <v>0</v>
      </c>
      <c r="F32" s="14">
        <f>Schedule!CD36</f>
        <v>0</v>
      </c>
      <c r="G32" s="13">
        <f>Schedule!CE35</f>
        <v>0</v>
      </c>
      <c r="H32" s="14">
        <f>Schedule!CE36</f>
        <v>0</v>
      </c>
      <c r="I32" s="13">
        <f>Schedule!CF35</f>
        <v>0</v>
      </c>
      <c r="J32" s="15">
        <f>Schedule!CF36</f>
        <v>0</v>
      </c>
    </row>
    <row r="33" spans="1:10" ht="15" thickBot="1" x14ac:dyDescent="0.35">
      <c r="B33" s="23" t="s">
        <v>10</v>
      </c>
      <c r="C33" s="24"/>
      <c r="D33" s="25">
        <f>SUM(D21:D32)</f>
        <v>0</v>
      </c>
      <c r="E33" s="26"/>
      <c r="F33" s="25">
        <f>SUM(F21:F32)</f>
        <v>0</v>
      </c>
      <c r="G33" s="26"/>
      <c r="H33" s="25">
        <f>SUM(H21:H32)</f>
        <v>0</v>
      </c>
      <c r="I33" s="26"/>
      <c r="J33" s="27">
        <f>SUM(J21:J32)</f>
        <v>0</v>
      </c>
    </row>
    <row r="39" spans="1:10" x14ac:dyDescent="0.3">
      <c r="A39" s="44" t="s">
        <v>12</v>
      </c>
      <c r="B39" s="45">
        <v>2025</v>
      </c>
    </row>
    <row r="40" spans="1:10" x14ac:dyDescent="0.3">
      <c r="A40" s="44" t="s">
        <v>11</v>
      </c>
      <c r="B40" s="44" t="s">
        <v>1</v>
      </c>
    </row>
    <row r="41" spans="1:10" x14ac:dyDescent="0.3">
      <c r="A41" s="44"/>
      <c r="B41" s="44" t="s">
        <v>2</v>
      </c>
    </row>
    <row r="42" spans="1:10" x14ac:dyDescent="0.3">
      <c r="A42" s="44"/>
      <c r="B42" s="44" t="s">
        <v>3</v>
      </c>
    </row>
    <row r="43" spans="1:10" x14ac:dyDescent="0.3">
      <c r="A43" s="44" t="s">
        <v>14</v>
      </c>
      <c r="B43" s="44" t="s">
        <v>13</v>
      </c>
    </row>
    <row r="44" spans="1:10" x14ac:dyDescent="0.3">
      <c r="A44" s="44"/>
      <c r="B44" s="44" t="s">
        <v>0</v>
      </c>
    </row>
  </sheetData>
  <sheetProtection algorithmName="SHA-512" hashValue="9tsaLt4nsDxJQ0LEAU5Z6/DSZYNRh/hWpnIyN0S3P1wlXoQh+avfXLr9t4tS18Zlg2mZ7zgYZHXnGanLCylJ6Q==" saltValue="wvpUJU2kl+IWcaSetpjprg==" spinCount="100000" sheet="1" objects="1" scenarios="1" selectLockedCells="1"/>
  <mergeCells count="9">
    <mergeCell ref="B10:I10"/>
    <mergeCell ref="B12:E12"/>
    <mergeCell ref="B13:E13"/>
    <mergeCell ref="C19:D19"/>
    <mergeCell ref="E19:F19"/>
    <mergeCell ref="B14:E14"/>
    <mergeCell ref="G19:H19"/>
    <mergeCell ref="B15:E15"/>
    <mergeCell ref="I19:J19"/>
  </mergeCells>
  <conditionalFormatting sqref="C21:C32 E21:E32 G21:G32 I21:I32">
    <cfRule type="cellIs" dxfId="53" priority="4" operator="lessThan">
      <formula>4</formula>
    </cfRule>
  </conditionalFormatting>
  <dataValidations count="1">
    <dataValidation type="list" allowBlank="1" showInputMessage="1" showErrorMessage="1" sqref="B17" xr:uid="{D1D65F69-5D07-B140-B2CC-61161BAB1FA6}">
      <formula1>$B$43:$B$44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BECCBB-B2AB-4153-89D4-D8C3FF69A6CF}">
  <dimension ref="A2:CF37"/>
  <sheetViews>
    <sheetView tabSelected="1" topLeftCell="BJ1" workbookViewId="0">
      <selection activeCell="CC4" sqref="CC4:CF34"/>
    </sheetView>
  </sheetViews>
  <sheetFormatPr defaultColWidth="8.88671875" defaultRowHeight="14.4" x14ac:dyDescent="0.3"/>
  <cols>
    <col min="1" max="1" width="3.88671875" hidden="1" customWidth="1"/>
    <col min="2" max="2" width="9.6640625" bestFit="1" customWidth="1"/>
    <col min="3" max="3" width="4.6640625" bestFit="1" customWidth="1"/>
    <col min="4" max="5" width="10.88671875" style="7" bestFit="1" customWidth="1"/>
    <col min="6" max="7" width="10.88671875" style="7" customWidth="1"/>
    <col min="8" max="8" width="3.33203125" style="34" hidden="1" customWidth="1"/>
    <col min="9" max="9" width="9.6640625" style="20" bestFit="1" customWidth="1"/>
    <col min="10" max="10" width="4.6640625" bestFit="1" customWidth="1"/>
    <col min="11" max="12" width="10.88671875" style="7" bestFit="1" customWidth="1"/>
    <col min="13" max="14" width="10.88671875" style="7" customWidth="1"/>
    <col min="15" max="15" width="3.33203125" style="34" hidden="1" customWidth="1"/>
    <col min="16" max="16" width="10.44140625" style="20" bestFit="1" customWidth="1"/>
    <col min="17" max="17" width="4.6640625" bestFit="1" customWidth="1"/>
    <col min="18" max="19" width="10.88671875" style="7" bestFit="1" customWidth="1"/>
    <col min="20" max="21" width="10.88671875" style="7" customWidth="1"/>
    <col min="22" max="22" width="3.33203125" style="34" hidden="1" customWidth="1"/>
    <col min="23" max="23" width="10.44140625" style="20" bestFit="1" customWidth="1"/>
    <col min="24" max="24" width="4.6640625" bestFit="1" customWidth="1"/>
    <col min="25" max="26" width="10.88671875" style="7" bestFit="1" customWidth="1"/>
    <col min="27" max="28" width="10.88671875" style="7" customWidth="1"/>
    <col min="29" max="29" width="3.33203125" style="34" hidden="1" customWidth="1"/>
    <col min="30" max="30" width="10.44140625" style="20" bestFit="1" customWidth="1"/>
    <col min="31" max="31" width="4.6640625" bestFit="1" customWidth="1"/>
    <col min="32" max="33" width="10.88671875" style="7" bestFit="1" customWidth="1"/>
    <col min="34" max="35" width="10.88671875" style="7" customWidth="1"/>
    <col min="36" max="36" width="3.33203125" style="34" hidden="1" customWidth="1"/>
    <col min="37" max="37" width="10.44140625" style="20" bestFit="1" customWidth="1"/>
    <col min="38" max="38" width="4.6640625" bestFit="1" customWidth="1"/>
    <col min="39" max="40" width="10.88671875" style="7" bestFit="1" customWidth="1"/>
    <col min="41" max="42" width="10.88671875" style="7" customWidth="1"/>
    <col min="43" max="43" width="3.33203125" style="34" hidden="1" customWidth="1"/>
    <col min="44" max="44" width="10.44140625" style="20" bestFit="1" customWidth="1"/>
    <col min="45" max="45" width="4.6640625" bestFit="1" customWidth="1"/>
    <col min="46" max="47" width="10.88671875" style="7" bestFit="1" customWidth="1"/>
    <col min="48" max="49" width="10.88671875" style="7" customWidth="1"/>
    <col min="50" max="50" width="3.33203125" style="34" hidden="1" customWidth="1"/>
    <col min="51" max="51" width="10.44140625" style="20" bestFit="1" customWidth="1"/>
    <col min="52" max="52" width="5" customWidth="1"/>
    <col min="53" max="54" width="10.88671875" style="7" bestFit="1" customWidth="1"/>
    <col min="55" max="56" width="10.88671875" style="7" customWidth="1"/>
    <col min="57" max="57" width="3.33203125" style="34" hidden="1" customWidth="1"/>
    <col min="58" max="58" width="10.44140625" style="20" bestFit="1" customWidth="1"/>
    <col min="59" max="59" width="4.6640625" bestFit="1" customWidth="1"/>
    <col min="60" max="61" width="10.88671875" style="7" bestFit="1" customWidth="1"/>
    <col min="62" max="63" width="10.88671875" style="7" customWidth="1"/>
    <col min="64" max="64" width="3.33203125" style="34" hidden="1" customWidth="1"/>
    <col min="65" max="65" width="10.44140625" style="20" bestFit="1" customWidth="1"/>
    <col min="66" max="66" width="4.6640625" bestFit="1" customWidth="1"/>
    <col min="67" max="68" width="10.88671875" style="7" bestFit="1" customWidth="1"/>
    <col min="69" max="70" width="10.88671875" style="7" customWidth="1"/>
    <col min="71" max="71" width="3.33203125" style="34" hidden="1" customWidth="1"/>
    <col min="72" max="72" width="10.44140625" style="20" bestFit="1" customWidth="1"/>
    <col min="73" max="73" width="4.6640625" bestFit="1" customWidth="1"/>
    <col min="74" max="75" width="10.88671875" style="7" bestFit="1" customWidth="1"/>
    <col min="76" max="77" width="10.88671875" style="7" customWidth="1"/>
    <col min="78" max="78" width="3.33203125" hidden="1" customWidth="1"/>
    <col min="79" max="79" width="10.44140625" style="20" bestFit="1" customWidth="1"/>
    <col min="80" max="80" width="4.6640625" bestFit="1" customWidth="1"/>
    <col min="81" max="84" width="10.88671875" style="7" bestFit="1" customWidth="1"/>
  </cols>
  <sheetData>
    <row r="2" spans="1:84" x14ac:dyDescent="0.3">
      <c r="A2" s="18">
        <f>IF(Overview!B17="July",7,8)</f>
        <v>8</v>
      </c>
      <c r="B2" s="42" t="str">
        <f>TEXT(B4,"mmmm")</f>
        <v>August</v>
      </c>
      <c r="C2" s="43"/>
      <c r="D2" s="43"/>
      <c r="E2" s="43"/>
      <c r="F2" s="43"/>
      <c r="G2" s="43"/>
      <c r="H2" s="32">
        <f>IF(A2&lt;12,A2+1,1)</f>
        <v>9</v>
      </c>
      <c r="I2" s="42" t="str">
        <f>TEXT(I4,"mmmm")</f>
        <v>September</v>
      </c>
      <c r="J2" s="43"/>
      <c r="K2" s="43"/>
      <c r="L2" s="43"/>
      <c r="M2" s="43"/>
      <c r="N2" s="43"/>
      <c r="O2" s="32">
        <f>IF(H2&lt;12,H2+1,1)</f>
        <v>10</v>
      </c>
      <c r="P2" s="42" t="str">
        <f>TEXT(P4,"mmmm")</f>
        <v>October</v>
      </c>
      <c r="Q2" s="43"/>
      <c r="R2" s="43"/>
      <c r="S2" s="43"/>
      <c r="T2" s="43"/>
      <c r="U2" s="43"/>
      <c r="V2" s="32">
        <f>IF(O2&lt;12,O2+1,1)</f>
        <v>11</v>
      </c>
      <c r="W2" s="42" t="str">
        <f>TEXT(W4,"mmmm")</f>
        <v>November</v>
      </c>
      <c r="X2" s="43"/>
      <c r="Y2" s="43"/>
      <c r="Z2" s="43"/>
      <c r="AA2" s="43"/>
      <c r="AB2" s="43"/>
      <c r="AC2" s="32">
        <f>IF(V2&lt;12,V2+1,1)</f>
        <v>12</v>
      </c>
      <c r="AD2" s="42" t="str">
        <f>TEXT(AD4,"mmmm")</f>
        <v>December</v>
      </c>
      <c r="AE2" s="43"/>
      <c r="AF2" s="43"/>
      <c r="AG2" s="43"/>
      <c r="AH2" s="43"/>
      <c r="AI2" s="43"/>
      <c r="AJ2" s="32">
        <f>IF(AC2&lt;12,AC2+1,1)</f>
        <v>1</v>
      </c>
      <c r="AK2" s="42" t="str">
        <f>TEXT(AK4,"mmmm")</f>
        <v>January</v>
      </c>
      <c r="AL2" s="43"/>
      <c r="AM2" s="43"/>
      <c r="AN2" s="43"/>
      <c r="AO2" s="43"/>
      <c r="AP2" s="43"/>
      <c r="AQ2" s="32">
        <f>IF(AJ2&lt;12,AJ2+1,1)</f>
        <v>2</v>
      </c>
      <c r="AR2" s="42" t="str">
        <f>TEXT(AR4,"mmmm")</f>
        <v>February</v>
      </c>
      <c r="AS2" s="43"/>
      <c r="AT2" s="43"/>
      <c r="AU2" s="43"/>
      <c r="AV2" s="43"/>
      <c r="AW2" s="43"/>
      <c r="AX2" s="32">
        <f>IF(AQ2&lt;12,AQ2+1,1)</f>
        <v>3</v>
      </c>
      <c r="AY2" s="42" t="str">
        <f>TEXT(AY4,"mmmm")</f>
        <v>March</v>
      </c>
      <c r="AZ2" s="43"/>
      <c r="BA2" s="43"/>
      <c r="BB2" s="43"/>
      <c r="BC2" s="43"/>
      <c r="BD2" s="43"/>
      <c r="BE2" s="32">
        <f>IF(AX2&lt;12,AX2+1,1)</f>
        <v>4</v>
      </c>
      <c r="BF2" s="42" t="str">
        <f>TEXT(BF4,"mmmm")</f>
        <v>April</v>
      </c>
      <c r="BG2" s="43"/>
      <c r="BH2" s="43"/>
      <c r="BI2" s="43"/>
      <c r="BJ2" s="43"/>
      <c r="BK2" s="43"/>
      <c r="BL2" s="32">
        <f>IF(BE2&lt;12,BE2+1,1)</f>
        <v>5</v>
      </c>
      <c r="BM2" s="42" t="str">
        <f>TEXT(BM4,"mmmm")</f>
        <v>May</v>
      </c>
      <c r="BN2" s="43"/>
      <c r="BO2" s="43"/>
      <c r="BP2" s="43"/>
      <c r="BQ2" s="43"/>
      <c r="BR2" s="43"/>
      <c r="BS2" s="32">
        <f>IF(BL2&lt;12,BL2+1,1)</f>
        <v>6</v>
      </c>
      <c r="BT2" s="42" t="str">
        <f>TEXT(BT4,"mmmm")</f>
        <v>June</v>
      </c>
      <c r="BU2" s="43"/>
      <c r="BV2" s="43"/>
      <c r="BW2" s="43"/>
      <c r="BX2" s="43"/>
      <c r="BY2" s="43"/>
      <c r="BZ2" s="18">
        <f>IF(BS2&lt;12,BS2+1,1)</f>
        <v>7</v>
      </c>
      <c r="CA2" s="42" t="str">
        <f>TEXT(CA4,"mmmm")</f>
        <v>July</v>
      </c>
      <c r="CB2" s="43"/>
      <c r="CC2" s="43"/>
      <c r="CD2" s="43"/>
      <c r="CE2" s="43"/>
      <c r="CF2" s="43"/>
    </row>
    <row r="3" spans="1:84" s="1" customFormat="1" x14ac:dyDescent="0.3">
      <c r="B3" s="1" t="s">
        <v>6</v>
      </c>
      <c r="C3" s="1" t="s">
        <v>5</v>
      </c>
      <c r="D3" s="16">
        <f>Overview!$B$12</f>
        <v>0</v>
      </c>
      <c r="E3" s="16">
        <f>Overview!$B$13</f>
        <v>0</v>
      </c>
      <c r="F3" s="16">
        <f>Overview!$B$14</f>
        <v>0</v>
      </c>
      <c r="G3" s="16">
        <f>Overview!$B$15</f>
        <v>0</v>
      </c>
      <c r="H3" s="33"/>
      <c r="I3" s="19" t="s">
        <v>6</v>
      </c>
      <c r="J3" s="1" t="s">
        <v>5</v>
      </c>
      <c r="K3" s="16">
        <f>Overview!$B$12</f>
        <v>0</v>
      </c>
      <c r="L3" s="16">
        <f>Overview!$B$13</f>
        <v>0</v>
      </c>
      <c r="M3" s="16">
        <f>Overview!$B$14</f>
        <v>0</v>
      </c>
      <c r="N3" s="16">
        <f>Overview!$B$15</f>
        <v>0</v>
      </c>
      <c r="O3" s="33"/>
      <c r="P3" s="19" t="s">
        <v>6</v>
      </c>
      <c r="Q3" s="1" t="s">
        <v>5</v>
      </c>
      <c r="R3" s="16">
        <f>Overview!$B$12</f>
        <v>0</v>
      </c>
      <c r="S3" s="16">
        <f>Overview!$B$13</f>
        <v>0</v>
      </c>
      <c r="T3" s="16">
        <f>Overview!$B$14</f>
        <v>0</v>
      </c>
      <c r="U3" s="16">
        <f>Overview!$B$15</f>
        <v>0</v>
      </c>
      <c r="V3" s="33"/>
      <c r="W3" s="19" t="s">
        <v>6</v>
      </c>
      <c r="X3" s="1" t="s">
        <v>5</v>
      </c>
      <c r="Y3" s="16">
        <f>Overview!$B$12</f>
        <v>0</v>
      </c>
      <c r="Z3" s="16">
        <f>Overview!$B$13</f>
        <v>0</v>
      </c>
      <c r="AA3" s="16">
        <f>Overview!$B$14</f>
        <v>0</v>
      </c>
      <c r="AB3" s="16">
        <f>Overview!$B$15</f>
        <v>0</v>
      </c>
      <c r="AC3" s="33"/>
      <c r="AD3" s="19" t="s">
        <v>6</v>
      </c>
      <c r="AE3" s="1" t="s">
        <v>5</v>
      </c>
      <c r="AF3" s="16">
        <f>Overview!$B$12</f>
        <v>0</v>
      </c>
      <c r="AG3" s="16">
        <f>Overview!$B$13</f>
        <v>0</v>
      </c>
      <c r="AH3" s="16">
        <f>Overview!$B$14</f>
        <v>0</v>
      </c>
      <c r="AI3" s="16">
        <f>Overview!$B$15</f>
        <v>0</v>
      </c>
      <c r="AJ3" s="33"/>
      <c r="AK3" s="19" t="s">
        <v>6</v>
      </c>
      <c r="AL3" s="1" t="s">
        <v>5</v>
      </c>
      <c r="AM3" s="16">
        <f>Overview!$B$12</f>
        <v>0</v>
      </c>
      <c r="AN3" s="16">
        <f>Overview!$B$13</f>
        <v>0</v>
      </c>
      <c r="AO3" s="16">
        <f>Overview!$B$14</f>
        <v>0</v>
      </c>
      <c r="AP3" s="16">
        <f>Overview!$B$15</f>
        <v>0</v>
      </c>
      <c r="AQ3" s="33"/>
      <c r="AR3" s="19" t="s">
        <v>6</v>
      </c>
      <c r="AS3" s="1" t="s">
        <v>5</v>
      </c>
      <c r="AT3" s="16">
        <f>Overview!$B$12</f>
        <v>0</v>
      </c>
      <c r="AU3" s="16">
        <f>Overview!$B$13</f>
        <v>0</v>
      </c>
      <c r="AV3" s="16">
        <f>Overview!$B$14</f>
        <v>0</v>
      </c>
      <c r="AW3" s="16">
        <f>Overview!$B$15</f>
        <v>0</v>
      </c>
      <c r="AX3" s="33"/>
      <c r="AY3" s="19" t="s">
        <v>6</v>
      </c>
      <c r="AZ3" s="1" t="s">
        <v>5</v>
      </c>
      <c r="BA3" s="16">
        <f>Overview!$B$12</f>
        <v>0</v>
      </c>
      <c r="BB3" s="16">
        <f>Overview!$B$13</f>
        <v>0</v>
      </c>
      <c r="BC3" s="16">
        <f>Overview!$B$14</f>
        <v>0</v>
      </c>
      <c r="BD3" s="16">
        <f>Overview!$B$15</f>
        <v>0</v>
      </c>
      <c r="BE3" s="33"/>
      <c r="BF3" s="19" t="s">
        <v>6</v>
      </c>
      <c r="BG3" s="1" t="s">
        <v>5</v>
      </c>
      <c r="BH3" s="16">
        <f>Overview!$B$12</f>
        <v>0</v>
      </c>
      <c r="BI3" s="16">
        <f>Overview!$B$13</f>
        <v>0</v>
      </c>
      <c r="BJ3" s="16">
        <f>Overview!$B$14</f>
        <v>0</v>
      </c>
      <c r="BK3" s="16">
        <f>Overview!$B$15</f>
        <v>0</v>
      </c>
      <c r="BL3" s="33"/>
      <c r="BM3" s="19" t="s">
        <v>6</v>
      </c>
      <c r="BN3" s="1" t="s">
        <v>5</v>
      </c>
      <c r="BO3" s="16">
        <f>Overview!$B$12</f>
        <v>0</v>
      </c>
      <c r="BP3" s="16">
        <f>Overview!$B$13</f>
        <v>0</v>
      </c>
      <c r="BQ3" s="16">
        <f>Overview!$B$14</f>
        <v>0</v>
      </c>
      <c r="BR3" s="16">
        <f>Overview!$B$15</f>
        <v>0</v>
      </c>
      <c r="BS3" s="33"/>
      <c r="BT3" s="19" t="s">
        <v>6</v>
      </c>
      <c r="BU3" s="1" t="s">
        <v>5</v>
      </c>
      <c r="BV3" s="16">
        <f>Overview!$B$12</f>
        <v>0</v>
      </c>
      <c r="BW3" s="16">
        <f>Overview!$B$13</f>
        <v>0</v>
      </c>
      <c r="BX3" s="16">
        <f>Overview!$B$14</f>
        <v>0</v>
      </c>
      <c r="BY3" s="16">
        <f>Overview!$B$15</f>
        <v>0</v>
      </c>
      <c r="CA3" s="19" t="s">
        <v>6</v>
      </c>
      <c r="CB3" s="1" t="s">
        <v>5</v>
      </c>
      <c r="CC3" s="16">
        <f>Overview!$B$12</f>
        <v>0</v>
      </c>
      <c r="CD3" s="16">
        <f>Overview!$B$13</f>
        <v>0</v>
      </c>
      <c r="CE3" s="16">
        <f>Overview!$B$14</f>
        <v>0</v>
      </c>
      <c r="CF3" s="16">
        <f>Overview!$B$15</f>
        <v>0</v>
      </c>
    </row>
    <row r="4" spans="1:84" x14ac:dyDescent="0.3">
      <c r="A4" s="18">
        <v>1</v>
      </c>
      <c r="B4" t="str">
        <f>CONCATENATE(A$2,"/",$A4,"/",Overview!$B$39)</f>
        <v>8/1/2025</v>
      </c>
      <c r="C4" t="str">
        <f t="shared" ref="C4:C10" si="0">TEXT(WEEKDAY(B4),"ddd")</f>
        <v>Fri</v>
      </c>
      <c r="D4" s="50"/>
      <c r="E4" s="50"/>
      <c r="F4" s="50"/>
      <c r="G4" s="50"/>
      <c r="I4" s="20" t="str">
        <f>CONCATENATE(H$2,"/",$A4,"/",Overview!$B$39)</f>
        <v>9/1/2025</v>
      </c>
      <c r="J4" t="str">
        <f>TEXT(WEEKDAY(I4),"ddd")</f>
        <v>Mon</v>
      </c>
      <c r="K4" s="50"/>
      <c r="L4" s="50"/>
      <c r="M4" s="50"/>
      <c r="N4" s="50"/>
      <c r="P4" s="20" t="str">
        <f>CONCATENATE(O$2,"/",$A4,"/",Overview!$B$39)</f>
        <v>10/1/2025</v>
      </c>
      <c r="Q4" t="str">
        <f>TEXT(WEEKDAY(P4),"ddd")</f>
        <v>Wed</v>
      </c>
      <c r="R4" s="50"/>
      <c r="S4" s="50"/>
      <c r="T4" s="50"/>
      <c r="U4" s="50"/>
      <c r="W4" s="20" t="str">
        <f>CONCATENATE(V$2,"/",$A4,"/",Overview!$B$39)</f>
        <v>11/1/2025</v>
      </c>
      <c r="X4" t="str">
        <f t="shared" ref="X4:X34" si="1">TEXT(WEEKDAY(W4),"ddd")</f>
        <v>Sat</v>
      </c>
      <c r="Y4" s="50"/>
      <c r="Z4" s="50"/>
      <c r="AA4" s="50"/>
      <c r="AB4" s="50"/>
      <c r="AD4" s="20" t="str">
        <f>CONCATENATE(AC$2,"/",$A4,"/",Overview!$B$39)</f>
        <v>12/1/2025</v>
      </c>
      <c r="AE4" t="str">
        <f t="shared" ref="AE4:AE34" si="2">TEXT(WEEKDAY(AD4),"ddd")</f>
        <v>Mon</v>
      </c>
      <c r="AF4" s="50"/>
      <c r="AG4" s="50"/>
      <c r="AH4" s="50"/>
      <c r="AI4" s="50"/>
      <c r="AK4" s="20" t="str">
        <f>CONCATENATE(AJ$2,"/",$A4,"/",(IF(AJ$2=12,Overview!$B$39,Overview!$B$39+1)))</f>
        <v>1/1/2026</v>
      </c>
      <c r="AL4" t="str">
        <f t="shared" ref="AL4:AL34" si="3">TEXT(WEEKDAY(AK4),"ddd")</f>
        <v>Thu</v>
      </c>
      <c r="AM4" s="50"/>
      <c r="AN4" s="50"/>
      <c r="AO4" s="50"/>
      <c r="AP4" s="50"/>
      <c r="AR4" s="20" t="str">
        <f>CONCATENATE(AQ$2,"/",$A4,"/",(Overview!$B$39+1))</f>
        <v>2/1/2026</v>
      </c>
      <c r="AS4" t="str">
        <f t="shared" ref="AS4:AS34" si="4">TEXT(WEEKDAY(AR4),"ddd")</f>
        <v>Sun</v>
      </c>
      <c r="AT4" s="50"/>
      <c r="AU4" s="50"/>
      <c r="AV4" s="50"/>
      <c r="AW4" s="50"/>
      <c r="AY4" s="20" t="str">
        <f>CONCATENATE(AX$2,"/",$A4,"/",(Overview!$B$39+1))</f>
        <v>3/1/2026</v>
      </c>
      <c r="AZ4" t="str">
        <f t="shared" ref="AZ4:AZ34" si="5">TEXT(WEEKDAY(AY4),"ddd")</f>
        <v>Sun</v>
      </c>
      <c r="BA4" s="50"/>
      <c r="BB4" s="50"/>
      <c r="BC4" s="50"/>
      <c r="BD4" s="50"/>
      <c r="BF4" s="20" t="str">
        <f>CONCATENATE(BE$2,"/",$A4,"/",(Overview!$B$39+1))</f>
        <v>4/1/2026</v>
      </c>
      <c r="BG4" t="str">
        <f t="shared" ref="BG4:BG34" si="6">TEXT(WEEKDAY(BF4),"ddd")</f>
        <v>Wed</v>
      </c>
      <c r="BH4" s="50"/>
      <c r="BI4" s="50"/>
      <c r="BJ4" s="50"/>
      <c r="BK4" s="50"/>
      <c r="BM4" s="20" t="str">
        <f>CONCATENATE(BL$2,"/",$A4,"/",(Overview!$B$39+1))</f>
        <v>5/1/2026</v>
      </c>
      <c r="BN4" t="str">
        <f t="shared" ref="BN4:BN34" si="7">TEXT(WEEKDAY(BM4),"ddd")</f>
        <v>Fri</v>
      </c>
      <c r="BO4" s="50"/>
      <c r="BP4" s="50"/>
      <c r="BQ4" s="50"/>
      <c r="BR4" s="50"/>
      <c r="BT4" s="20" t="str">
        <f>CONCATENATE(BS$2,"/",$A4,"/",(Overview!$B$39+1))</f>
        <v>6/1/2026</v>
      </c>
      <c r="BU4" t="str">
        <f t="shared" ref="BU4:BU34" si="8">TEXT(WEEKDAY(BT4),"ddd")</f>
        <v>Mon</v>
      </c>
      <c r="BV4" s="50"/>
      <c r="BW4" s="50"/>
      <c r="BX4" s="50"/>
      <c r="BY4" s="50"/>
      <c r="CA4" s="20" t="str">
        <f>CONCATENATE(BZ$2,"/",$A4,"/",(Overview!$B$39+1))</f>
        <v>7/1/2026</v>
      </c>
      <c r="CB4" t="str">
        <f t="shared" ref="CB4:CB34" si="9">TEXT(WEEKDAY(CA4),"ddd")</f>
        <v>Wed</v>
      </c>
      <c r="CC4" s="50"/>
      <c r="CD4" s="50"/>
      <c r="CE4" s="50"/>
      <c r="CF4" s="50"/>
    </row>
    <row r="5" spans="1:84" x14ac:dyDescent="0.3">
      <c r="A5" s="18">
        <v>2</v>
      </c>
      <c r="B5" t="str">
        <f>CONCATENATE(A$2,"/",$A5,"/",Overview!$B$39)</f>
        <v>8/2/2025</v>
      </c>
      <c r="C5" t="str">
        <f t="shared" si="0"/>
        <v>Sat</v>
      </c>
      <c r="D5" s="50"/>
      <c r="E5" s="50"/>
      <c r="F5" s="50"/>
      <c r="G5" s="50"/>
      <c r="I5" s="20" t="str">
        <f>CONCATENATE(H$2,"/",$A5,"/",Overview!$B$39)</f>
        <v>9/2/2025</v>
      </c>
      <c r="J5" t="str">
        <f>TEXT(WEEKDAY(I5),"ddd")</f>
        <v>Tue</v>
      </c>
      <c r="K5" s="50"/>
      <c r="L5" s="50"/>
      <c r="M5" s="50"/>
      <c r="N5" s="50"/>
      <c r="P5" s="20" t="str">
        <f>CONCATENATE(O$2,"/",$A5,"/",Overview!$B$39)</f>
        <v>10/2/2025</v>
      </c>
      <c r="Q5" t="str">
        <f>TEXT(WEEKDAY(P5),"ddd")</f>
        <v>Thu</v>
      </c>
      <c r="R5" s="50"/>
      <c r="S5" s="50"/>
      <c r="T5" s="50"/>
      <c r="U5" s="50"/>
      <c r="W5" s="20" t="str">
        <f>CONCATENATE(V$2,"/",$A5,"/",Overview!$B$39)</f>
        <v>11/2/2025</v>
      </c>
      <c r="X5" t="str">
        <f t="shared" si="1"/>
        <v>Sun</v>
      </c>
      <c r="Y5" s="50"/>
      <c r="Z5" s="50"/>
      <c r="AA5" s="50"/>
      <c r="AB5" s="50"/>
      <c r="AD5" s="20" t="str">
        <f>CONCATENATE(AC$2,"/",$A5,"/",Overview!$B$39)</f>
        <v>12/2/2025</v>
      </c>
      <c r="AE5" t="str">
        <f t="shared" si="2"/>
        <v>Tue</v>
      </c>
      <c r="AF5" s="50"/>
      <c r="AG5" s="50"/>
      <c r="AH5" s="50"/>
      <c r="AI5" s="50"/>
      <c r="AK5" s="20" t="str">
        <f>CONCATENATE(AJ$2,"/",$A5,"/",(IF(AJ$2=12,Overview!$B$39,Overview!$B$39+1)))</f>
        <v>1/2/2026</v>
      </c>
      <c r="AL5" t="str">
        <f t="shared" si="3"/>
        <v>Fri</v>
      </c>
      <c r="AM5" s="50"/>
      <c r="AN5" s="50"/>
      <c r="AO5" s="50"/>
      <c r="AP5" s="50"/>
      <c r="AR5" s="20" t="str">
        <f>CONCATENATE(AQ$2,"/",$A5,"/",(Overview!$B$39+1))</f>
        <v>2/2/2026</v>
      </c>
      <c r="AS5" t="str">
        <f t="shared" si="4"/>
        <v>Mon</v>
      </c>
      <c r="AT5" s="50"/>
      <c r="AU5" s="50"/>
      <c r="AV5" s="50"/>
      <c r="AW5" s="50"/>
      <c r="AY5" s="20" t="str">
        <f>CONCATENATE(AX$2,"/",$A5,"/",(Overview!$B$39+1))</f>
        <v>3/2/2026</v>
      </c>
      <c r="AZ5" t="str">
        <f t="shared" si="5"/>
        <v>Mon</v>
      </c>
      <c r="BA5" s="50"/>
      <c r="BB5" s="50"/>
      <c r="BC5" s="50"/>
      <c r="BD5" s="50"/>
      <c r="BF5" s="20" t="str">
        <f>CONCATENATE(BE$2,"/",$A5,"/",(Overview!$B$39+1))</f>
        <v>4/2/2026</v>
      </c>
      <c r="BG5" t="str">
        <f t="shared" si="6"/>
        <v>Thu</v>
      </c>
      <c r="BH5" s="50"/>
      <c r="BI5" s="50"/>
      <c r="BJ5" s="50"/>
      <c r="BK5" s="50"/>
      <c r="BM5" s="20" t="str">
        <f>CONCATENATE(BL$2,"/",$A5,"/",(Overview!$B$39+1))</f>
        <v>5/2/2026</v>
      </c>
      <c r="BN5" t="str">
        <f t="shared" si="7"/>
        <v>Sat</v>
      </c>
      <c r="BO5" s="50"/>
      <c r="BP5" s="50"/>
      <c r="BQ5" s="50"/>
      <c r="BR5" s="50"/>
      <c r="BT5" s="20" t="str">
        <f>CONCATENATE(BS$2,"/",$A5,"/",(Overview!$B$39+1))</f>
        <v>6/2/2026</v>
      </c>
      <c r="BU5" t="str">
        <f t="shared" si="8"/>
        <v>Tue</v>
      </c>
      <c r="BV5" s="50"/>
      <c r="BW5" s="50"/>
      <c r="BX5" s="50"/>
      <c r="BY5" s="50"/>
      <c r="CA5" s="20" t="str">
        <f>CONCATENATE(BZ$2,"/",$A5,"/",(Overview!$B$39+1))</f>
        <v>7/2/2026</v>
      </c>
      <c r="CB5" t="str">
        <f t="shared" si="9"/>
        <v>Thu</v>
      </c>
      <c r="CC5" s="50"/>
      <c r="CD5" s="50"/>
      <c r="CE5" s="50"/>
      <c r="CF5" s="50"/>
    </row>
    <row r="6" spans="1:84" x14ac:dyDescent="0.3">
      <c r="A6" s="18">
        <v>3</v>
      </c>
      <c r="B6" t="str">
        <f>CONCATENATE(A$2,"/",$A6,"/",Overview!$B$39)</f>
        <v>8/3/2025</v>
      </c>
      <c r="C6" t="str">
        <f t="shared" si="0"/>
        <v>Sun</v>
      </c>
      <c r="D6" s="50"/>
      <c r="E6" s="50"/>
      <c r="F6" s="50"/>
      <c r="G6" s="50"/>
      <c r="I6" s="20" t="str">
        <f>CONCATENATE(H$2,"/",$A6,"/",Overview!$B$39)</f>
        <v>9/3/2025</v>
      </c>
      <c r="J6" t="str">
        <f>TEXT(WEEKDAY(I6),"ddd")</f>
        <v>Wed</v>
      </c>
      <c r="K6" s="50"/>
      <c r="L6" s="50"/>
      <c r="M6" s="50"/>
      <c r="N6" s="50"/>
      <c r="P6" s="20" t="str">
        <f>CONCATENATE(O$2,"/",$A6,"/",Overview!$B$39)</f>
        <v>10/3/2025</v>
      </c>
      <c r="Q6" t="str">
        <f t="shared" ref="Q6:Q34" si="10">TEXT(WEEKDAY(P6),"ddd")</f>
        <v>Fri</v>
      </c>
      <c r="R6" s="50"/>
      <c r="S6" s="50"/>
      <c r="T6" s="50"/>
      <c r="U6" s="50"/>
      <c r="W6" s="20" t="str">
        <f>CONCATENATE(V$2,"/",$A6,"/",Overview!$B$39)</f>
        <v>11/3/2025</v>
      </c>
      <c r="X6" t="str">
        <f t="shared" si="1"/>
        <v>Mon</v>
      </c>
      <c r="Y6" s="50"/>
      <c r="Z6" s="50"/>
      <c r="AA6" s="50"/>
      <c r="AB6" s="50"/>
      <c r="AD6" s="20" t="str">
        <f>CONCATENATE(AC$2,"/",$A6,"/",Overview!$B$39)</f>
        <v>12/3/2025</v>
      </c>
      <c r="AE6" t="str">
        <f t="shared" si="2"/>
        <v>Wed</v>
      </c>
      <c r="AF6" s="50"/>
      <c r="AG6" s="50"/>
      <c r="AH6" s="50"/>
      <c r="AI6" s="50"/>
      <c r="AK6" s="20" t="str">
        <f>CONCATENATE(AJ$2,"/",$A6,"/",(IF(AJ$2=12,Overview!$B$39,Overview!$B$39+1)))</f>
        <v>1/3/2026</v>
      </c>
      <c r="AL6" t="str">
        <f t="shared" si="3"/>
        <v>Sat</v>
      </c>
      <c r="AM6" s="50"/>
      <c r="AN6" s="50"/>
      <c r="AO6" s="50"/>
      <c r="AP6" s="50"/>
      <c r="AR6" s="20" t="str">
        <f>CONCATENATE(AQ$2,"/",$A6,"/",(Overview!$B$39+1))</f>
        <v>2/3/2026</v>
      </c>
      <c r="AS6" t="str">
        <f t="shared" si="4"/>
        <v>Tue</v>
      </c>
      <c r="AT6" s="50"/>
      <c r="AU6" s="50"/>
      <c r="AV6" s="50"/>
      <c r="AW6" s="50"/>
      <c r="AY6" s="20" t="str">
        <f>CONCATENATE(AX$2,"/",$A6,"/",(Overview!$B$39+1))</f>
        <v>3/3/2026</v>
      </c>
      <c r="AZ6" t="str">
        <f t="shared" si="5"/>
        <v>Tue</v>
      </c>
      <c r="BA6" s="50"/>
      <c r="BB6" s="50"/>
      <c r="BC6" s="50"/>
      <c r="BD6" s="50"/>
      <c r="BF6" s="20" t="str">
        <f>CONCATENATE(BE$2,"/",$A6,"/",(Overview!$B$39+1))</f>
        <v>4/3/2026</v>
      </c>
      <c r="BG6" t="str">
        <f t="shared" si="6"/>
        <v>Fri</v>
      </c>
      <c r="BH6" s="50"/>
      <c r="BI6" s="50"/>
      <c r="BJ6" s="50"/>
      <c r="BK6" s="50"/>
      <c r="BM6" s="20" t="str">
        <f>CONCATENATE(BL$2,"/",$A6,"/",(Overview!$B$39+1))</f>
        <v>5/3/2026</v>
      </c>
      <c r="BN6" t="str">
        <f t="shared" si="7"/>
        <v>Sun</v>
      </c>
      <c r="BO6" s="50"/>
      <c r="BP6" s="50"/>
      <c r="BQ6" s="50"/>
      <c r="BR6" s="50"/>
      <c r="BT6" s="20" t="str">
        <f>CONCATENATE(BS$2,"/",$A6,"/",(Overview!$B$39+1))</f>
        <v>6/3/2026</v>
      </c>
      <c r="BU6" t="str">
        <f t="shared" si="8"/>
        <v>Wed</v>
      </c>
      <c r="BV6" s="50"/>
      <c r="BW6" s="50"/>
      <c r="BX6" s="50"/>
      <c r="BY6" s="50"/>
      <c r="CA6" s="20" t="str">
        <f>CONCATENATE(BZ$2,"/",$A6,"/",(Overview!$B$39+1))</f>
        <v>7/3/2026</v>
      </c>
      <c r="CB6" t="str">
        <f t="shared" si="9"/>
        <v>Fri</v>
      </c>
      <c r="CC6" s="50"/>
      <c r="CD6" s="50"/>
      <c r="CE6" s="50"/>
      <c r="CF6" s="50"/>
    </row>
    <row r="7" spans="1:84" x14ac:dyDescent="0.3">
      <c r="A7" s="18">
        <v>4</v>
      </c>
      <c r="B7" t="str">
        <f>CONCATENATE(A$2,"/",$A7,"/",Overview!$B$39)</f>
        <v>8/4/2025</v>
      </c>
      <c r="C7" t="str">
        <f t="shared" si="0"/>
        <v>Mon</v>
      </c>
      <c r="D7" s="50"/>
      <c r="E7" s="50"/>
      <c r="F7" s="50"/>
      <c r="G7" s="50"/>
      <c r="I7" s="20" t="str">
        <f>CONCATENATE(H$2,"/",$A7,"/",Overview!$B$39)</f>
        <v>9/4/2025</v>
      </c>
      <c r="J7" t="str">
        <f>TEXT(WEEKDAY(I7),"ddd")</f>
        <v>Thu</v>
      </c>
      <c r="K7" s="50"/>
      <c r="L7" s="50"/>
      <c r="M7" s="50"/>
      <c r="N7" s="50"/>
      <c r="P7" s="20" t="str">
        <f>CONCATENATE(O$2,"/",$A7,"/",Overview!$B$39)</f>
        <v>10/4/2025</v>
      </c>
      <c r="Q7" t="str">
        <f t="shared" si="10"/>
        <v>Sat</v>
      </c>
      <c r="R7" s="50"/>
      <c r="S7" s="50"/>
      <c r="T7" s="50"/>
      <c r="U7" s="50"/>
      <c r="W7" s="20" t="str">
        <f>CONCATENATE(V$2,"/",$A7,"/",Overview!$B$39)</f>
        <v>11/4/2025</v>
      </c>
      <c r="X7" t="str">
        <f t="shared" si="1"/>
        <v>Tue</v>
      </c>
      <c r="Y7" s="50"/>
      <c r="Z7" s="50"/>
      <c r="AA7" s="50"/>
      <c r="AB7" s="50"/>
      <c r="AD7" s="20" t="str">
        <f>CONCATENATE(AC$2,"/",$A7,"/",Overview!$B$39)</f>
        <v>12/4/2025</v>
      </c>
      <c r="AE7" t="str">
        <f t="shared" si="2"/>
        <v>Thu</v>
      </c>
      <c r="AF7" s="50"/>
      <c r="AG7" s="50"/>
      <c r="AH7" s="50"/>
      <c r="AI7" s="50"/>
      <c r="AK7" s="20" t="str">
        <f>CONCATENATE(AJ$2,"/",$A7,"/",(IF(AJ$2=12,Overview!$B$39,Overview!$B$39+1)))</f>
        <v>1/4/2026</v>
      </c>
      <c r="AL7" t="str">
        <f t="shared" si="3"/>
        <v>Sun</v>
      </c>
      <c r="AM7" s="50"/>
      <c r="AN7" s="50"/>
      <c r="AO7" s="50"/>
      <c r="AP7" s="50"/>
      <c r="AR7" s="20" t="str">
        <f>CONCATENATE(AQ$2,"/",$A7,"/",(Overview!$B$39+1))</f>
        <v>2/4/2026</v>
      </c>
      <c r="AS7" t="str">
        <f t="shared" si="4"/>
        <v>Wed</v>
      </c>
      <c r="AT7" s="50"/>
      <c r="AU7" s="50"/>
      <c r="AV7" s="50"/>
      <c r="AW7" s="50"/>
      <c r="AY7" s="20" t="str">
        <f>CONCATENATE(AX$2,"/",$A7,"/",(Overview!$B$39+1))</f>
        <v>3/4/2026</v>
      </c>
      <c r="AZ7" t="str">
        <f t="shared" si="5"/>
        <v>Wed</v>
      </c>
      <c r="BA7" s="50"/>
      <c r="BB7" s="50"/>
      <c r="BC7" s="50"/>
      <c r="BD7" s="50"/>
      <c r="BF7" s="20" t="str">
        <f>CONCATENATE(BE$2,"/",$A7,"/",(Overview!$B$39+1))</f>
        <v>4/4/2026</v>
      </c>
      <c r="BG7" t="str">
        <f t="shared" si="6"/>
        <v>Sat</v>
      </c>
      <c r="BH7" s="50"/>
      <c r="BI7" s="50"/>
      <c r="BJ7" s="50"/>
      <c r="BK7" s="50"/>
      <c r="BM7" s="20" t="str">
        <f>CONCATENATE(BL$2,"/",$A7,"/",(Overview!$B$39+1))</f>
        <v>5/4/2026</v>
      </c>
      <c r="BN7" t="str">
        <f t="shared" si="7"/>
        <v>Mon</v>
      </c>
      <c r="BO7" s="50"/>
      <c r="BP7" s="50"/>
      <c r="BQ7" s="50"/>
      <c r="BR7" s="50"/>
      <c r="BT7" s="20" t="str">
        <f>CONCATENATE(BS$2,"/",$A7,"/",(Overview!$B$39+1))</f>
        <v>6/4/2026</v>
      </c>
      <c r="BU7" t="str">
        <f t="shared" si="8"/>
        <v>Thu</v>
      </c>
      <c r="BV7" s="50"/>
      <c r="BW7" s="50"/>
      <c r="BX7" s="50"/>
      <c r="BY7" s="50"/>
      <c r="CA7" s="20" t="str">
        <f>CONCATENATE(BZ$2,"/",$A7,"/",(Overview!$B$39+1))</f>
        <v>7/4/2026</v>
      </c>
      <c r="CB7" t="str">
        <f t="shared" si="9"/>
        <v>Sat</v>
      </c>
      <c r="CC7" s="50"/>
      <c r="CD7" s="50"/>
      <c r="CE7" s="50"/>
      <c r="CF7" s="50"/>
    </row>
    <row r="8" spans="1:84" x14ac:dyDescent="0.3">
      <c r="A8" s="18">
        <v>5</v>
      </c>
      <c r="B8" t="str">
        <f>CONCATENATE(A$2,"/",$A8,"/",Overview!$B$39)</f>
        <v>8/5/2025</v>
      </c>
      <c r="C8" t="str">
        <f t="shared" si="0"/>
        <v>Tue</v>
      </c>
      <c r="D8" s="50"/>
      <c r="E8" s="50"/>
      <c r="F8" s="50"/>
      <c r="G8" s="50"/>
      <c r="I8" s="20" t="str">
        <f>CONCATENATE(H$2,"/",$A8,"/",Overview!$B$39)</f>
        <v>9/5/2025</v>
      </c>
      <c r="J8" t="str">
        <f t="shared" ref="J8:J34" si="11">TEXT(WEEKDAY(I8),"ddd")</f>
        <v>Fri</v>
      </c>
      <c r="K8" s="50"/>
      <c r="L8" s="50"/>
      <c r="M8" s="50"/>
      <c r="N8" s="50"/>
      <c r="P8" s="20" t="str">
        <f>CONCATENATE(O$2,"/",$A8,"/",Overview!$B$39)</f>
        <v>10/5/2025</v>
      </c>
      <c r="Q8" t="str">
        <f t="shared" si="10"/>
        <v>Sun</v>
      </c>
      <c r="R8" s="50"/>
      <c r="S8" s="50"/>
      <c r="T8" s="50"/>
      <c r="U8" s="50"/>
      <c r="W8" s="20" t="str">
        <f>CONCATENATE(V$2,"/",$A8,"/",Overview!$B$39)</f>
        <v>11/5/2025</v>
      </c>
      <c r="X8" t="str">
        <f t="shared" si="1"/>
        <v>Wed</v>
      </c>
      <c r="Y8" s="50"/>
      <c r="Z8" s="50"/>
      <c r="AA8" s="50"/>
      <c r="AB8" s="50"/>
      <c r="AD8" s="20" t="str">
        <f>CONCATENATE(AC$2,"/",$A8,"/",Overview!$B$39)</f>
        <v>12/5/2025</v>
      </c>
      <c r="AE8" t="str">
        <f t="shared" si="2"/>
        <v>Fri</v>
      </c>
      <c r="AF8" s="50"/>
      <c r="AG8" s="50"/>
      <c r="AH8" s="50"/>
      <c r="AI8" s="50"/>
      <c r="AK8" s="20" t="str">
        <f>CONCATENATE(AJ$2,"/",$A8,"/",(IF(AJ$2=12,Overview!$B$39,Overview!$B$39+1)))</f>
        <v>1/5/2026</v>
      </c>
      <c r="AL8" t="str">
        <f t="shared" si="3"/>
        <v>Mon</v>
      </c>
      <c r="AM8" s="50"/>
      <c r="AN8" s="50"/>
      <c r="AO8" s="50"/>
      <c r="AP8" s="50"/>
      <c r="AR8" s="20" t="str">
        <f>CONCATENATE(AQ$2,"/",$A8,"/",(Overview!$B$39+1))</f>
        <v>2/5/2026</v>
      </c>
      <c r="AS8" t="str">
        <f t="shared" si="4"/>
        <v>Thu</v>
      </c>
      <c r="AT8" s="50"/>
      <c r="AU8" s="50"/>
      <c r="AV8" s="50"/>
      <c r="AW8" s="50"/>
      <c r="AY8" s="20" t="str">
        <f>CONCATENATE(AX$2,"/",$A8,"/",(Overview!$B$39+1))</f>
        <v>3/5/2026</v>
      </c>
      <c r="AZ8" t="str">
        <f t="shared" si="5"/>
        <v>Thu</v>
      </c>
      <c r="BA8" s="50"/>
      <c r="BB8" s="50"/>
      <c r="BC8" s="50"/>
      <c r="BD8" s="50"/>
      <c r="BF8" s="20" t="str">
        <f>CONCATENATE(BE$2,"/",$A8,"/",(Overview!$B$39+1))</f>
        <v>4/5/2026</v>
      </c>
      <c r="BG8" t="str">
        <f t="shared" si="6"/>
        <v>Sun</v>
      </c>
      <c r="BH8" s="50"/>
      <c r="BI8" s="50"/>
      <c r="BJ8" s="50"/>
      <c r="BK8" s="50"/>
      <c r="BM8" s="20" t="str">
        <f>CONCATENATE(BL$2,"/",$A8,"/",(Overview!$B$39+1))</f>
        <v>5/5/2026</v>
      </c>
      <c r="BN8" t="str">
        <f t="shared" si="7"/>
        <v>Tue</v>
      </c>
      <c r="BO8" s="50"/>
      <c r="BP8" s="50"/>
      <c r="BQ8" s="50"/>
      <c r="BR8" s="50"/>
      <c r="BT8" s="20" t="str">
        <f>CONCATENATE(BS$2,"/",$A8,"/",(Overview!$B$39+1))</f>
        <v>6/5/2026</v>
      </c>
      <c r="BU8" t="str">
        <f t="shared" si="8"/>
        <v>Fri</v>
      </c>
      <c r="BV8" s="50"/>
      <c r="BW8" s="50"/>
      <c r="BX8" s="50"/>
      <c r="BY8" s="50"/>
      <c r="CA8" s="20" t="str">
        <f>CONCATENATE(BZ$2,"/",$A8,"/",(Overview!$B$39+1))</f>
        <v>7/5/2026</v>
      </c>
      <c r="CB8" t="str">
        <f t="shared" si="9"/>
        <v>Sun</v>
      </c>
      <c r="CC8" s="50"/>
      <c r="CD8" s="50"/>
      <c r="CE8" s="50"/>
      <c r="CF8" s="50"/>
    </row>
    <row r="9" spans="1:84" x14ac:dyDescent="0.3">
      <c r="A9" s="18">
        <v>6</v>
      </c>
      <c r="B9" t="str">
        <f>CONCATENATE(A$2,"/",$A9,"/",Overview!$B$39)</f>
        <v>8/6/2025</v>
      </c>
      <c r="C9" t="str">
        <f t="shared" si="0"/>
        <v>Wed</v>
      </c>
      <c r="D9" s="50"/>
      <c r="E9" s="50"/>
      <c r="F9" s="50"/>
      <c r="G9" s="50"/>
      <c r="I9" s="20" t="str">
        <f>CONCATENATE(H$2,"/",$A9,"/",Overview!$B$39)</f>
        <v>9/6/2025</v>
      </c>
      <c r="J9" t="str">
        <f t="shared" si="11"/>
        <v>Sat</v>
      </c>
      <c r="K9" s="50"/>
      <c r="L9" s="50"/>
      <c r="M9" s="50"/>
      <c r="N9" s="50"/>
      <c r="P9" s="20" t="str">
        <f>CONCATENATE(O$2,"/",$A9,"/",Overview!$B$39)</f>
        <v>10/6/2025</v>
      </c>
      <c r="Q9" t="str">
        <f t="shared" si="10"/>
        <v>Mon</v>
      </c>
      <c r="R9" s="50"/>
      <c r="S9" s="50"/>
      <c r="T9" s="50"/>
      <c r="U9" s="50"/>
      <c r="W9" s="20" t="str">
        <f>CONCATENATE(V$2,"/",$A9,"/",Overview!$B$39)</f>
        <v>11/6/2025</v>
      </c>
      <c r="X9" t="str">
        <f t="shared" si="1"/>
        <v>Thu</v>
      </c>
      <c r="Y9" s="50"/>
      <c r="Z9" s="50"/>
      <c r="AA9" s="50"/>
      <c r="AB9" s="50"/>
      <c r="AD9" s="20" t="str">
        <f>CONCATENATE(AC$2,"/",$A9,"/",Overview!$B$39)</f>
        <v>12/6/2025</v>
      </c>
      <c r="AE9" t="str">
        <f t="shared" si="2"/>
        <v>Sat</v>
      </c>
      <c r="AF9" s="50"/>
      <c r="AG9" s="50"/>
      <c r="AH9" s="50"/>
      <c r="AI9" s="50"/>
      <c r="AK9" s="20" t="str">
        <f>CONCATENATE(AJ$2,"/",$A9,"/",(IF(AJ$2=12,Overview!$B$39,Overview!$B$39+1)))</f>
        <v>1/6/2026</v>
      </c>
      <c r="AL9" t="str">
        <f t="shared" si="3"/>
        <v>Tue</v>
      </c>
      <c r="AM9" s="50"/>
      <c r="AN9" s="50"/>
      <c r="AO9" s="50"/>
      <c r="AP9" s="50"/>
      <c r="AR9" s="20" t="str">
        <f>CONCATENATE(AQ$2,"/",$A9,"/",(Overview!$B$39+1))</f>
        <v>2/6/2026</v>
      </c>
      <c r="AS9" t="str">
        <f t="shared" si="4"/>
        <v>Fri</v>
      </c>
      <c r="AT9" s="50"/>
      <c r="AU9" s="50"/>
      <c r="AV9" s="50"/>
      <c r="AW9" s="50"/>
      <c r="AY9" s="20" t="str">
        <f>CONCATENATE(AX$2,"/",$A9,"/",(Overview!$B$39+1))</f>
        <v>3/6/2026</v>
      </c>
      <c r="AZ9" t="str">
        <f t="shared" si="5"/>
        <v>Fri</v>
      </c>
      <c r="BA9" s="50"/>
      <c r="BB9" s="50"/>
      <c r="BC9" s="50"/>
      <c r="BD9" s="50"/>
      <c r="BF9" s="20" t="str">
        <f>CONCATENATE(BE$2,"/",$A9,"/",(Overview!$B$39+1))</f>
        <v>4/6/2026</v>
      </c>
      <c r="BG9" t="str">
        <f t="shared" si="6"/>
        <v>Mon</v>
      </c>
      <c r="BH9" s="50"/>
      <c r="BI9" s="50"/>
      <c r="BJ9" s="50"/>
      <c r="BK9" s="50"/>
      <c r="BM9" s="20" t="str">
        <f>CONCATENATE(BL$2,"/",$A9,"/",(Overview!$B$39+1))</f>
        <v>5/6/2026</v>
      </c>
      <c r="BN9" t="str">
        <f t="shared" si="7"/>
        <v>Wed</v>
      </c>
      <c r="BO9" s="50"/>
      <c r="BP9" s="50"/>
      <c r="BQ9" s="50"/>
      <c r="BR9" s="50"/>
      <c r="BT9" s="20" t="str">
        <f>CONCATENATE(BS$2,"/",$A9,"/",(Overview!$B$39+1))</f>
        <v>6/6/2026</v>
      </c>
      <c r="BU9" t="str">
        <f t="shared" si="8"/>
        <v>Sat</v>
      </c>
      <c r="BV9" s="50"/>
      <c r="BW9" s="50"/>
      <c r="BX9" s="50"/>
      <c r="BY9" s="50"/>
      <c r="CA9" s="20" t="str">
        <f>CONCATENATE(BZ$2,"/",$A9,"/",(Overview!$B$39+1))</f>
        <v>7/6/2026</v>
      </c>
      <c r="CB9" t="str">
        <f t="shared" si="9"/>
        <v>Mon</v>
      </c>
      <c r="CC9" s="50"/>
      <c r="CD9" s="50"/>
      <c r="CE9" s="50"/>
      <c r="CF9" s="50"/>
    </row>
    <row r="10" spans="1:84" x14ac:dyDescent="0.3">
      <c r="A10" s="18">
        <v>7</v>
      </c>
      <c r="B10" t="str">
        <f>CONCATENATE(A$2,"/",$A10,"/",Overview!$B$39)</f>
        <v>8/7/2025</v>
      </c>
      <c r="C10" t="str">
        <f t="shared" si="0"/>
        <v>Thu</v>
      </c>
      <c r="D10" s="50"/>
      <c r="E10" s="50"/>
      <c r="F10" s="50"/>
      <c r="G10" s="50"/>
      <c r="I10" s="20" t="str">
        <f>CONCATENATE(H$2,"/",$A10,"/",Overview!$B$39)</f>
        <v>9/7/2025</v>
      </c>
      <c r="J10" t="str">
        <f t="shared" si="11"/>
        <v>Sun</v>
      </c>
      <c r="K10" s="50"/>
      <c r="L10" s="50"/>
      <c r="M10" s="50"/>
      <c r="N10" s="50"/>
      <c r="P10" s="20" t="str">
        <f>CONCATENATE(O$2,"/",$A10,"/",Overview!$B$39)</f>
        <v>10/7/2025</v>
      </c>
      <c r="Q10" t="str">
        <f t="shared" si="10"/>
        <v>Tue</v>
      </c>
      <c r="R10" s="50"/>
      <c r="S10" s="50"/>
      <c r="T10" s="50"/>
      <c r="U10" s="50"/>
      <c r="W10" s="20" t="str">
        <f>CONCATENATE(V$2,"/",$A10,"/",Overview!$B$39)</f>
        <v>11/7/2025</v>
      </c>
      <c r="X10" t="str">
        <f t="shared" si="1"/>
        <v>Fri</v>
      </c>
      <c r="Y10" s="50"/>
      <c r="Z10" s="50"/>
      <c r="AA10" s="50"/>
      <c r="AB10" s="50"/>
      <c r="AD10" s="20" t="str">
        <f>CONCATENATE(AC$2,"/",$A10,"/",Overview!$B$39)</f>
        <v>12/7/2025</v>
      </c>
      <c r="AE10" t="str">
        <f t="shared" si="2"/>
        <v>Sun</v>
      </c>
      <c r="AF10" s="50"/>
      <c r="AG10" s="50"/>
      <c r="AH10" s="50"/>
      <c r="AI10" s="50"/>
      <c r="AK10" s="20" t="str">
        <f>CONCATENATE(AJ$2,"/",$A10,"/",(IF(AJ$2=12,Overview!$B$39,Overview!$B$39+1)))</f>
        <v>1/7/2026</v>
      </c>
      <c r="AL10" t="str">
        <f t="shared" si="3"/>
        <v>Wed</v>
      </c>
      <c r="AM10" s="50"/>
      <c r="AN10" s="50"/>
      <c r="AO10" s="50"/>
      <c r="AP10" s="50"/>
      <c r="AR10" s="20" t="str">
        <f>CONCATENATE(AQ$2,"/",$A10,"/",(Overview!$B$39+1))</f>
        <v>2/7/2026</v>
      </c>
      <c r="AS10" t="str">
        <f t="shared" si="4"/>
        <v>Sat</v>
      </c>
      <c r="AT10" s="50"/>
      <c r="AU10" s="50"/>
      <c r="AV10" s="50"/>
      <c r="AW10" s="50"/>
      <c r="AY10" s="20" t="str">
        <f>CONCATENATE(AX$2,"/",$A10,"/",(Overview!$B$39+1))</f>
        <v>3/7/2026</v>
      </c>
      <c r="AZ10" t="str">
        <f t="shared" si="5"/>
        <v>Sat</v>
      </c>
      <c r="BA10" s="50"/>
      <c r="BB10" s="50"/>
      <c r="BC10" s="50"/>
      <c r="BD10" s="50"/>
      <c r="BF10" s="20" t="str">
        <f>CONCATENATE(BE$2,"/",$A10,"/",(Overview!$B$39+1))</f>
        <v>4/7/2026</v>
      </c>
      <c r="BG10" t="str">
        <f t="shared" si="6"/>
        <v>Tue</v>
      </c>
      <c r="BH10" s="50"/>
      <c r="BI10" s="50"/>
      <c r="BJ10" s="50"/>
      <c r="BK10" s="50"/>
      <c r="BM10" s="20" t="str">
        <f>CONCATENATE(BL$2,"/",$A10,"/",(Overview!$B$39+1))</f>
        <v>5/7/2026</v>
      </c>
      <c r="BN10" t="str">
        <f t="shared" si="7"/>
        <v>Thu</v>
      </c>
      <c r="BO10" s="50"/>
      <c r="BP10" s="50"/>
      <c r="BQ10" s="50"/>
      <c r="BR10" s="50"/>
      <c r="BT10" s="20" t="str">
        <f>CONCATENATE(BS$2,"/",$A10,"/",(Overview!$B$39+1))</f>
        <v>6/7/2026</v>
      </c>
      <c r="BU10" t="str">
        <f t="shared" si="8"/>
        <v>Sun</v>
      </c>
      <c r="BV10" s="50"/>
      <c r="BW10" s="50"/>
      <c r="BX10" s="50"/>
      <c r="BY10" s="50"/>
      <c r="CA10" s="20" t="str">
        <f>CONCATENATE(BZ$2,"/",$A10,"/",(Overview!$B$39+1))</f>
        <v>7/7/2026</v>
      </c>
      <c r="CB10" t="str">
        <f t="shared" si="9"/>
        <v>Tue</v>
      </c>
      <c r="CC10" s="50"/>
      <c r="CD10" s="50"/>
      <c r="CE10" s="50"/>
      <c r="CF10" s="50"/>
    </row>
    <row r="11" spans="1:84" x14ac:dyDescent="0.3">
      <c r="A11" s="18">
        <v>8</v>
      </c>
      <c r="B11" t="str">
        <f>CONCATENATE(A$2,"/",$A11,"/",Overview!$B$39)</f>
        <v>8/8/2025</v>
      </c>
      <c r="C11" t="str">
        <f t="shared" ref="C11:C34" si="12">TEXT(WEEKDAY(B11),"ddd")</f>
        <v>Fri</v>
      </c>
      <c r="D11" s="50"/>
      <c r="E11" s="50"/>
      <c r="F11" s="50"/>
      <c r="G11" s="50"/>
      <c r="I11" s="20" t="str">
        <f>CONCATENATE(H$2,"/",$A11,"/",Overview!$B$39)</f>
        <v>9/8/2025</v>
      </c>
      <c r="J11" t="str">
        <f t="shared" si="11"/>
        <v>Mon</v>
      </c>
      <c r="K11" s="50"/>
      <c r="L11" s="50"/>
      <c r="M11" s="50"/>
      <c r="N11" s="50"/>
      <c r="P11" s="20" t="str">
        <f>CONCATENATE(O$2,"/",$A11,"/",Overview!$B$39)</f>
        <v>10/8/2025</v>
      </c>
      <c r="Q11" t="str">
        <f t="shared" si="10"/>
        <v>Wed</v>
      </c>
      <c r="R11" s="50"/>
      <c r="S11" s="50"/>
      <c r="T11" s="50"/>
      <c r="U11" s="50"/>
      <c r="W11" s="20" t="str">
        <f>CONCATENATE(V$2,"/",$A11,"/",Overview!$B$39)</f>
        <v>11/8/2025</v>
      </c>
      <c r="X11" t="str">
        <f t="shared" si="1"/>
        <v>Sat</v>
      </c>
      <c r="Y11" s="50"/>
      <c r="Z11" s="50"/>
      <c r="AA11" s="50"/>
      <c r="AB11" s="50"/>
      <c r="AD11" s="20" t="str">
        <f>CONCATENATE(AC$2,"/",$A11,"/",Overview!$B$39)</f>
        <v>12/8/2025</v>
      </c>
      <c r="AE11" t="str">
        <f t="shared" si="2"/>
        <v>Mon</v>
      </c>
      <c r="AF11" s="50"/>
      <c r="AG11" s="50"/>
      <c r="AH11" s="50"/>
      <c r="AI11" s="50"/>
      <c r="AK11" s="20" t="str">
        <f>CONCATENATE(AJ$2,"/",$A11,"/",(IF(AJ$2=12,Overview!$B$39,Overview!$B$39+1)))</f>
        <v>1/8/2026</v>
      </c>
      <c r="AL11" t="str">
        <f t="shared" si="3"/>
        <v>Thu</v>
      </c>
      <c r="AM11" s="50"/>
      <c r="AN11" s="50"/>
      <c r="AO11" s="50"/>
      <c r="AP11" s="50"/>
      <c r="AR11" s="20" t="str">
        <f>CONCATENATE(AQ$2,"/",$A11,"/",(Overview!$B$39+1))</f>
        <v>2/8/2026</v>
      </c>
      <c r="AS11" t="str">
        <f t="shared" si="4"/>
        <v>Sun</v>
      </c>
      <c r="AT11" s="50"/>
      <c r="AU11" s="50"/>
      <c r="AV11" s="50"/>
      <c r="AW11" s="50"/>
      <c r="AY11" s="20" t="str">
        <f>CONCATENATE(AX$2,"/",$A11,"/",(Overview!$B$39+1))</f>
        <v>3/8/2026</v>
      </c>
      <c r="AZ11" t="str">
        <f t="shared" si="5"/>
        <v>Sun</v>
      </c>
      <c r="BA11" s="50"/>
      <c r="BB11" s="50"/>
      <c r="BC11" s="50"/>
      <c r="BD11" s="50"/>
      <c r="BF11" s="20" t="str">
        <f>CONCATENATE(BE$2,"/",$A11,"/",(Overview!$B$39+1))</f>
        <v>4/8/2026</v>
      </c>
      <c r="BG11" t="str">
        <f t="shared" si="6"/>
        <v>Wed</v>
      </c>
      <c r="BH11" s="50"/>
      <c r="BI11" s="50"/>
      <c r="BJ11" s="50"/>
      <c r="BK11" s="50"/>
      <c r="BM11" s="20" t="str">
        <f>CONCATENATE(BL$2,"/",$A11,"/",(Overview!$B$39+1))</f>
        <v>5/8/2026</v>
      </c>
      <c r="BN11" t="str">
        <f t="shared" si="7"/>
        <v>Fri</v>
      </c>
      <c r="BO11" s="50"/>
      <c r="BP11" s="50"/>
      <c r="BQ11" s="50"/>
      <c r="BR11" s="50"/>
      <c r="BT11" s="20" t="str">
        <f>CONCATENATE(BS$2,"/",$A11,"/",(Overview!$B$39+1))</f>
        <v>6/8/2026</v>
      </c>
      <c r="BU11" t="str">
        <f t="shared" si="8"/>
        <v>Mon</v>
      </c>
      <c r="BV11" s="50"/>
      <c r="BW11" s="50"/>
      <c r="BX11" s="50"/>
      <c r="BY11" s="50"/>
      <c r="CA11" s="20" t="str">
        <f>CONCATENATE(BZ$2,"/",$A11,"/",(Overview!$B$39+1))</f>
        <v>7/8/2026</v>
      </c>
      <c r="CB11" t="str">
        <f t="shared" si="9"/>
        <v>Wed</v>
      </c>
      <c r="CC11" s="50"/>
      <c r="CD11" s="50"/>
      <c r="CE11" s="50"/>
      <c r="CF11" s="50"/>
    </row>
    <row r="12" spans="1:84" x14ac:dyDescent="0.3">
      <c r="A12" s="18">
        <v>9</v>
      </c>
      <c r="B12" t="str">
        <f>CONCATENATE(A$2,"/",$A12,"/",Overview!$B$39)</f>
        <v>8/9/2025</v>
      </c>
      <c r="C12" t="str">
        <f t="shared" si="12"/>
        <v>Sat</v>
      </c>
      <c r="D12" s="50"/>
      <c r="E12" s="50"/>
      <c r="F12" s="50"/>
      <c r="G12" s="50"/>
      <c r="I12" s="20" t="str">
        <f>CONCATENATE(H$2,"/",$A12,"/",Overview!$B$39)</f>
        <v>9/9/2025</v>
      </c>
      <c r="J12" t="str">
        <f t="shared" si="11"/>
        <v>Tue</v>
      </c>
      <c r="K12" s="50"/>
      <c r="L12" s="50"/>
      <c r="M12" s="50"/>
      <c r="N12" s="50"/>
      <c r="P12" s="20" t="str">
        <f>CONCATENATE(O$2,"/",$A12,"/",Overview!$B$39)</f>
        <v>10/9/2025</v>
      </c>
      <c r="Q12" t="str">
        <f t="shared" si="10"/>
        <v>Thu</v>
      </c>
      <c r="R12" s="50"/>
      <c r="S12" s="50"/>
      <c r="T12" s="50"/>
      <c r="U12" s="50"/>
      <c r="W12" s="20" t="str">
        <f>CONCATENATE(V$2,"/",$A12,"/",Overview!$B$39)</f>
        <v>11/9/2025</v>
      </c>
      <c r="X12" t="str">
        <f t="shared" si="1"/>
        <v>Sun</v>
      </c>
      <c r="Y12" s="50"/>
      <c r="Z12" s="50"/>
      <c r="AA12" s="50"/>
      <c r="AB12" s="50"/>
      <c r="AD12" s="20" t="str">
        <f>CONCATENATE(AC$2,"/",$A12,"/",Overview!$B$39)</f>
        <v>12/9/2025</v>
      </c>
      <c r="AE12" t="str">
        <f t="shared" si="2"/>
        <v>Tue</v>
      </c>
      <c r="AF12" s="50"/>
      <c r="AG12" s="50"/>
      <c r="AH12" s="50"/>
      <c r="AI12" s="50"/>
      <c r="AK12" s="20" t="str">
        <f>CONCATENATE(AJ$2,"/",$A12,"/",(IF(AJ$2=12,Overview!$B$39,Overview!$B$39+1)))</f>
        <v>1/9/2026</v>
      </c>
      <c r="AL12" t="str">
        <f t="shared" si="3"/>
        <v>Fri</v>
      </c>
      <c r="AM12" s="50"/>
      <c r="AN12" s="50"/>
      <c r="AO12" s="50"/>
      <c r="AP12" s="50"/>
      <c r="AR12" s="20" t="str">
        <f>CONCATENATE(AQ$2,"/",$A12,"/",(Overview!$B$39+1))</f>
        <v>2/9/2026</v>
      </c>
      <c r="AS12" t="str">
        <f t="shared" si="4"/>
        <v>Mon</v>
      </c>
      <c r="AT12" s="50"/>
      <c r="AU12" s="50"/>
      <c r="AV12" s="50"/>
      <c r="AW12" s="50"/>
      <c r="AY12" s="20" t="str">
        <f>CONCATENATE(AX$2,"/",$A12,"/",(Overview!$B$39+1))</f>
        <v>3/9/2026</v>
      </c>
      <c r="AZ12" t="str">
        <f t="shared" si="5"/>
        <v>Mon</v>
      </c>
      <c r="BA12" s="50"/>
      <c r="BB12" s="50"/>
      <c r="BC12" s="50"/>
      <c r="BD12" s="50"/>
      <c r="BF12" s="20" t="str">
        <f>CONCATENATE(BE$2,"/",$A12,"/",(Overview!$B$39+1))</f>
        <v>4/9/2026</v>
      </c>
      <c r="BG12" t="str">
        <f t="shared" si="6"/>
        <v>Thu</v>
      </c>
      <c r="BH12" s="50"/>
      <c r="BI12" s="50"/>
      <c r="BJ12" s="50"/>
      <c r="BK12" s="50"/>
      <c r="BM12" s="20" t="str">
        <f>CONCATENATE(BL$2,"/",$A12,"/",(Overview!$B$39+1))</f>
        <v>5/9/2026</v>
      </c>
      <c r="BN12" t="str">
        <f t="shared" si="7"/>
        <v>Sat</v>
      </c>
      <c r="BO12" s="50"/>
      <c r="BP12" s="50"/>
      <c r="BQ12" s="50"/>
      <c r="BR12" s="50"/>
      <c r="BT12" s="20" t="str">
        <f>CONCATENATE(BS$2,"/",$A12,"/",(Overview!$B$39+1))</f>
        <v>6/9/2026</v>
      </c>
      <c r="BU12" t="str">
        <f t="shared" si="8"/>
        <v>Tue</v>
      </c>
      <c r="BV12" s="50"/>
      <c r="BW12" s="50"/>
      <c r="BX12" s="50"/>
      <c r="BY12" s="50"/>
      <c r="CA12" s="20" t="str">
        <f>CONCATENATE(BZ$2,"/",$A12,"/",(Overview!$B$39+1))</f>
        <v>7/9/2026</v>
      </c>
      <c r="CB12" t="str">
        <f t="shared" si="9"/>
        <v>Thu</v>
      </c>
      <c r="CC12" s="50"/>
      <c r="CD12" s="50"/>
      <c r="CE12" s="50"/>
      <c r="CF12" s="50"/>
    </row>
    <row r="13" spans="1:84" x14ac:dyDescent="0.3">
      <c r="A13" s="18">
        <v>10</v>
      </c>
      <c r="B13" t="str">
        <f>CONCATENATE(A$2,"/",$A13,"/",Overview!$B$39)</f>
        <v>8/10/2025</v>
      </c>
      <c r="C13" t="str">
        <f t="shared" si="12"/>
        <v>Sun</v>
      </c>
      <c r="D13" s="50"/>
      <c r="E13" s="50"/>
      <c r="F13" s="50"/>
      <c r="G13" s="50"/>
      <c r="I13" s="20" t="str">
        <f>CONCATENATE(H$2,"/",$A13,"/",Overview!$B$39)</f>
        <v>9/10/2025</v>
      </c>
      <c r="J13" t="str">
        <f t="shared" si="11"/>
        <v>Wed</v>
      </c>
      <c r="K13" s="50"/>
      <c r="L13" s="50"/>
      <c r="M13" s="50"/>
      <c r="N13" s="50"/>
      <c r="P13" s="20" t="str">
        <f>CONCATENATE(O$2,"/",$A13,"/",Overview!$B$39)</f>
        <v>10/10/2025</v>
      </c>
      <c r="Q13" t="str">
        <f t="shared" si="10"/>
        <v>Fri</v>
      </c>
      <c r="R13" s="50"/>
      <c r="S13" s="50"/>
      <c r="T13" s="50"/>
      <c r="U13" s="50"/>
      <c r="W13" s="20" t="str">
        <f>CONCATENATE(V$2,"/",$A13,"/",Overview!$B$39)</f>
        <v>11/10/2025</v>
      </c>
      <c r="X13" t="str">
        <f t="shared" si="1"/>
        <v>Mon</v>
      </c>
      <c r="Y13" s="50"/>
      <c r="Z13" s="50"/>
      <c r="AA13" s="50"/>
      <c r="AB13" s="50"/>
      <c r="AD13" s="20" t="str">
        <f>CONCATENATE(AC$2,"/",$A13,"/",Overview!$B$39)</f>
        <v>12/10/2025</v>
      </c>
      <c r="AE13" t="str">
        <f t="shared" si="2"/>
        <v>Wed</v>
      </c>
      <c r="AF13" s="50"/>
      <c r="AG13" s="50"/>
      <c r="AH13" s="50"/>
      <c r="AI13" s="50"/>
      <c r="AK13" s="20" t="str">
        <f>CONCATENATE(AJ$2,"/",$A13,"/",(IF(AJ$2=12,Overview!$B$39,Overview!$B$39+1)))</f>
        <v>1/10/2026</v>
      </c>
      <c r="AL13" t="str">
        <f t="shared" si="3"/>
        <v>Sat</v>
      </c>
      <c r="AM13" s="50"/>
      <c r="AN13" s="50"/>
      <c r="AO13" s="50"/>
      <c r="AP13" s="50"/>
      <c r="AR13" s="20" t="str">
        <f>CONCATENATE(AQ$2,"/",$A13,"/",(Overview!$B$39+1))</f>
        <v>2/10/2026</v>
      </c>
      <c r="AS13" t="str">
        <f t="shared" si="4"/>
        <v>Tue</v>
      </c>
      <c r="AT13" s="50"/>
      <c r="AU13" s="50"/>
      <c r="AV13" s="50"/>
      <c r="AW13" s="50"/>
      <c r="AY13" s="20" t="str">
        <f>CONCATENATE(AX$2,"/",$A13,"/",(Overview!$B$39+1))</f>
        <v>3/10/2026</v>
      </c>
      <c r="AZ13" t="str">
        <f t="shared" si="5"/>
        <v>Tue</v>
      </c>
      <c r="BA13" s="50"/>
      <c r="BB13" s="50"/>
      <c r="BC13" s="50"/>
      <c r="BD13" s="50"/>
      <c r="BF13" s="20" t="str">
        <f>CONCATENATE(BE$2,"/",$A13,"/",(Overview!$B$39+1))</f>
        <v>4/10/2026</v>
      </c>
      <c r="BG13" t="str">
        <f t="shared" si="6"/>
        <v>Fri</v>
      </c>
      <c r="BH13" s="50"/>
      <c r="BI13" s="50"/>
      <c r="BJ13" s="50"/>
      <c r="BK13" s="50"/>
      <c r="BM13" s="20" t="str">
        <f>CONCATENATE(BL$2,"/",$A13,"/",(Overview!$B$39+1))</f>
        <v>5/10/2026</v>
      </c>
      <c r="BN13" t="str">
        <f t="shared" si="7"/>
        <v>Sun</v>
      </c>
      <c r="BO13" s="50"/>
      <c r="BP13" s="50"/>
      <c r="BQ13" s="50"/>
      <c r="BR13" s="50"/>
      <c r="BT13" s="20" t="str">
        <f>CONCATENATE(BS$2,"/",$A13,"/",(Overview!$B$39+1))</f>
        <v>6/10/2026</v>
      </c>
      <c r="BU13" t="str">
        <f t="shared" si="8"/>
        <v>Wed</v>
      </c>
      <c r="BV13" s="50"/>
      <c r="BW13" s="50"/>
      <c r="BX13" s="50"/>
      <c r="BY13" s="50"/>
      <c r="CA13" s="20" t="str">
        <f>CONCATENATE(BZ$2,"/",$A13,"/",(Overview!$B$39+1))</f>
        <v>7/10/2026</v>
      </c>
      <c r="CB13" t="str">
        <f t="shared" si="9"/>
        <v>Fri</v>
      </c>
      <c r="CC13" s="50"/>
      <c r="CD13" s="50"/>
      <c r="CE13" s="50"/>
      <c r="CF13" s="50"/>
    </row>
    <row r="14" spans="1:84" x14ac:dyDescent="0.3">
      <c r="A14" s="18">
        <v>11</v>
      </c>
      <c r="B14" t="str">
        <f>CONCATENATE(A$2,"/",$A14,"/",Overview!$B$39)</f>
        <v>8/11/2025</v>
      </c>
      <c r="C14" t="str">
        <f t="shared" si="12"/>
        <v>Mon</v>
      </c>
      <c r="D14" s="50"/>
      <c r="E14" s="50"/>
      <c r="F14" s="50"/>
      <c r="G14" s="50"/>
      <c r="I14" s="20" t="str">
        <f>CONCATENATE(H$2,"/",$A14,"/",Overview!$B$39)</f>
        <v>9/11/2025</v>
      </c>
      <c r="J14" t="str">
        <f t="shared" si="11"/>
        <v>Thu</v>
      </c>
      <c r="K14" s="50"/>
      <c r="L14" s="50"/>
      <c r="M14" s="50"/>
      <c r="N14" s="50"/>
      <c r="P14" s="20" t="str">
        <f>CONCATENATE(O$2,"/",$A14,"/",Overview!$B$39)</f>
        <v>10/11/2025</v>
      </c>
      <c r="Q14" t="str">
        <f t="shared" si="10"/>
        <v>Sat</v>
      </c>
      <c r="R14" s="50"/>
      <c r="S14" s="50"/>
      <c r="T14" s="50"/>
      <c r="U14" s="50"/>
      <c r="W14" s="20" t="str">
        <f>CONCATENATE(V$2,"/",$A14,"/",Overview!$B$39)</f>
        <v>11/11/2025</v>
      </c>
      <c r="X14" t="str">
        <f t="shared" si="1"/>
        <v>Tue</v>
      </c>
      <c r="Y14" s="50"/>
      <c r="Z14" s="50"/>
      <c r="AA14" s="50"/>
      <c r="AB14" s="50"/>
      <c r="AD14" s="20" t="str">
        <f>CONCATENATE(AC$2,"/",$A14,"/",Overview!$B$39)</f>
        <v>12/11/2025</v>
      </c>
      <c r="AE14" t="str">
        <f t="shared" si="2"/>
        <v>Thu</v>
      </c>
      <c r="AF14" s="50"/>
      <c r="AG14" s="50"/>
      <c r="AH14" s="50"/>
      <c r="AI14" s="50"/>
      <c r="AK14" s="20" t="str">
        <f>CONCATENATE(AJ$2,"/",$A14,"/",(IF(AJ$2=12,Overview!$B$39,Overview!$B$39+1)))</f>
        <v>1/11/2026</v>
      </c>
      <c r="AL14" t="str">
        <f t="shared" si="3"/>
        <v>Sun</v>
      </c>
      <c r="AM14" s="50"/>
      <c r="AN14" s="50"/>
      <c r="AO14" s="50"/>
      <c r="AP14" s="50"/>
      <c r="AR14" s="20" t="str">
        <f>CONCATENATE(AQ$2,"/",$A14,"/",(Overview!$B$39+1))</f>
        <v>2/11/2026</v>
      </c>
      <c r="AS14" t="str">
        <f t="shared" si="4"/>
        <v>Wed</v>
      </c>
      <c r="AT14" s="50"/>
      <c r="AU14" s="50"/>
      <c r="AV14" s="50"/>
      <c r="AW14" s="50"/>
      <c r="AY14" s="20" t="str">
        <f>CONCATENATE(AX$2,"/",$A14,"/",(Overview!$B$39+1))</f>
        <v>3/11/2026</v>
      </c>
      <c r="AZ14" t="str">
        <f t="shared" si="5"/>
        <v>Wed</v>
      </c>
      <c r="BA14" s="50"/>
      <c r="BB14" s="50"/>
      <c r="BC14" s="50"/>
      <c r="BD14" s="50"/>
      <c r="BF14" s="20" t="str">
        <f>CONCATENATE(BE$2,"/",$A14,"/",(Overview!$B$39+1))</f>
        <v>4/11/2026</v>
      </c>
      <c r="BG14" t="str">
        <f t="shared" si="6"/>
        <v>Sat</v>
      </c>
      <c r="BH14" s="50"/>
      <c r="BI14" s="50"/>
      <c r="BJ14" s="50"/>
      <c r="BK14" s="50"/>
      <c r="BM14" s="20" t="str">
        <f>CONCATENATE(BL$2,"/",$A14,"/",(Overview!$B$39+1))</f>
        <v>5/11/2026</v>
      </c>
      <c r="BN14" t="str">
        <f t="shared" si="7"/>
        <v>Mon</v>
      </c>
      <c r="BO14" s="50"/>
      <c r="BP14" s="50"/>
      <c r="BQ14" s="50"/>
      <c r="BR14" s="50"/>
      <c r="BT14" s="20" t="str">
        <f>CONCATENATE(BS$2,"/",$A14,"/",(Overview!$B$39+1))</f>
        <v>6/11/2026</v>
      </c>
      <c r="BU14" t="str">
        <f t="shared" si="8"/>
        <v>Thu</v>
      </c>
      <c r="BV14" s="50"/>
      <c r="BW14" s="50"/>
      <c r="BX14" s="50"/>
      <c r="BY14" s="50"/>
      <c r="CA14" s="20" t="str">
        <f>CONCATENATE(BZ$2,"/",$A14,"/",(Overview!$B$39+1))</f>
        <v>7/11/2026</v>
      </c>
      <c r="CB14" t="str">
        <f t="shared" si="9"/>
        <v>Sat</v>
      </c>
      <c r="CC14" s="50"/>
      <c r="CD14" s="50"/>
      <c r="CE14" s="50"/>
      <c r="CF14" s="50"/>
    </row>
    <row r="15" spans="1:84" x14ac:dyDescent="0.3">
      <c r="A15" s="18">
        <v>12</v>
      </c>
      <c r="B15" t="str">
        <f>CONCATENATE(A$2,"/",$A15,"/",Overview!$B$39)</f>
        <v>8/12/2025</v>
      </c>
      <c r="C15" t="str">
        <f t="shared" si="12"/>
        <v>Tue</v>
      </c>
      <c r="D15" s="50"/>
      <c r="E15" s="50"/>
      <c r="F15" s="50"/>
      <c r="G15" s="50"/>
      <c r="I15" s="20" t="str">
        <f>CONCATENATE(H$2,"/",$A15,"/",Overview!$B$39)</f>
        <v>9/12/2025</v>
      </c>
      <c r="J15" t="str">
        <f t="shared" si="11"/>
        <v>Fri</v>
      </c>
      <c r="K15" s="50"/>
      <c r="L15" s="50"/>
      <c r="M15" s="50"/>
      <c r="N15" s="50"/>
      <c r="P15" s="20" t="str">
        <f>CONCATENATE(O$2,"/",$A15,"/",Overview!$B$39)</f>
        <v>10/12/2025</v>
      </c>
      <c r="Q15" t="str">
        <f t="shared" si="10"/>
        <v>Sun</v>
      </c>
      <c r="R15" s="50"/>
      <c r="S15" s="50"/>
      <c r="T15" s="50"/>
      <c r="U15" s="50"/>
      <c r="W15" s="20" t="str">
        <f>CONCATENATE(V$2,"/",$A15,"/",Overview!$B$39)</f>
        <v>11/12/2025</v>
      </c>
      <c r="X15" t="str">
        <f t="shared" si="1"/>
        <v>Wed</v>
      </c>
      <c r="Y15" s="50"/>
      <c r="Z15" s="50"/>
      <c r="AA15" s="50"/>
      <c r="AB15" s="50"/>
      <c r="AD15" s="20" t="str">
        <f>CONCATENATE(AC$2,"/",$A15,"/",Overview!$B$39)</f>
        <v>12/12/2025</v>
      </c>
      <c r="AE15" t="str">
        <f t="shared" si="2"/>
        <v>Fri</v>
      </c>
      <c r="AF15" s="50"/>
      <c r="AG15" s="50"/>
      <c r="AH15" s="50"/>
      <c r="AI15" s="50"/>
      <c r="AK15" s="20" t="str">
        <f>CONCATENATE(AJ$2,"/",$A15,"/",(IF(AJ$2=12,Overview!$B$39,Overview!$B$39+1)))</f>
        <v>1/12/2026</v>
      </c>
      <c r="AL15" t="str">
        <f t="shared" si="3"/>
        <v>Mon</v>
      </c>
      <c r="AM15" s="50"/>
      <c r="AN15" s="50"/>
      <c r="AO15" s="50"/>
      <c r="AP15" s="50"/>
      <c r="AR15" s="20" t="str">
        <f>CONCATENATE(AQ$2,"/",$A15,"/",(Overview!$B$39+1))</f>
        <v>2/12/2026</v>
      </c>
      <c r="AS15" t="str">
        <f t="shared" si="4"/>
        <v>Thu</v>
      </c>
      <c r="AT15" s="50"/>
      <c r="AU15" s="50"/>
      <c r="AV15" s="50"/>
      <c r="AW15" s="50"/>
      <c r="AY15" s="20" t="str">
        <f>CONCATENATE(AX$2,"/",$A15,"/",(Overview!$B$39+1))</f>
        <v>3/12/2026</v>
      </c>
      <c r="AZ15" t="str">
        <f t="shared" si="5"/>
        <v>Thu</v>
      </c>
      <c r="BA15" s="50"/>
      <c r="BB15" s="50"/>
      <c r="BC15" s="50"/>
      <c r="BD15" s="50"/>
      <c r="BF15" s="20" t="str">
        <f>CONCATENATE(BE$2,"/",$A15,"/",(Overview!$B$39+1))</f>
        <v>4/12/2026</v>
      </c>
      <c r="BG15" t="str">
        <f t="shared" si="6"/>
        <v>Sun</v>
      </c>
      <c r="BH15" s="50"/>
      <c r="BI15" s="50"/>
      <c r="BJ15" s="50"/>
      <c r="BK15" s="50"/>
      <c r="BM15" s="20" t="str">
        <f>CONCATENATE(BL$2,"/",$A15,"/",(Overview!$B$39+1))</f>
        <v>5/12/2026</v>
      </c>
      <c r="BN15" t="str">
        <f t="shared" si="7"/>
        <v>Tue</v>
      </c>
      <c r="BO15" s="50"/>
      <c r="BP15" s="50"/>
      <c r="BQ15" s="50"/>
      <c r="BR15" s="50"/>
      <c r="BT15" s="20" t="str">
        <f>CONCATENATE(BS$2,"/",$A15,"/",(Overview!$B$39+1))</f>
        <v>6/12/2026</v>
      </c>
      <c r="BU15" t="str">
        <f t="shared" si="8"/>
        <v>Fri</v>
      </c>
      <c r="BV15" s="50"/>
      <c r="BW15" s="50"/>
      <c r="BX15" s="50"/>
      <c r="BY15" s="50"/>
      <c r="CA15" s="20" t="str">
        <f>CONCATENATE(BZ$2,"/",$A15,"/",(Overview!$B$39+1))</f>
        <v>7/12/2026</v>
      </c>
      <c r="CB15" t="str">
        <f t="shared" si="9"/>
        <v>Sun</v>
      </c>
      <c r="CC15" s="50"/>
      <c r="CD15" s="50"/>
      <c r="CE15" s="50"/>
      <c r="CF15" s="50"/>
    </row>
    <row r="16" spans="1:84" x14ac:dyDescent="0.3">
      <c r="A16" s="18">
        <v>13</v>
      </c>
      <c r="B16" t="str">
        <f>CONCATENATE(A$2,"/",$A16,"/",Overview!$B$39)</f>
        <v>8/13/2025</v>
      </c>
      <c r="C16" t="str">
        <f t="shared" si="12"/>
        <v>Wed</v>
      </c>
      <c r="D16" s="50"/>
      <c r="E16" s="50"/>
      <c r="F16" s="50"/>
      <c r="G16" s="50"/>
      <c r="I16" s="20" t="str">
        <f>CONCATENATE(H$2,"/",$A16,"/",Overview!$B$39)</f>
        <v>9/13/2025</v>
      </c>
      <c r="J16" t="str">
        <f t="shared" si="11"/>
        <v>Sat</v>
      </c>
      <c r="K16" s="50"/>
      <c r="L16" s="50"/>
      <c r="M16" s="50"/>
      <c r="N16" s="50"/>
      <c r="P16" s="20" t="str">
        <f>CONCATENATE(O$2,"/",$A16,"/",Overview!$B$39)</f>
        <v>10/13/2025</v>
      </c>
      <c r="Q16" t="str">
        <f t="shared" si="10"/>
        <v>Mon</v>
      </c>
      <c r="R16" s="50"/>
      <c r="S16" s="50"/>
      <c r="T16" s="50"/>
      <c r="U16" s="50"/>
      <c r="W16" s="20" t="str">
        <f>CONCATENATE(V$2,"/",$A16,"/",Overview!$B$39)</f>
        <v>11/13/2025</v>
      </c>
      <c r="X16" t="str">
        <f t="shared" si="1"/>
        <v>Thu</v>
      </c>
      <c r="Y16" s="50"/>
      <c r="Z16" s="50"/>
      <c r="AA16" s="50"/>
      <c r="AB16" s="50"/>
      <c r="AD16" s="20" t="str">
        <f>CONCATENATE(AC$2,"/",$A16,"/",Overview!$B$39)</f>
        <v>12/13/2025</v>
      </c>
      <c r="AE16" t="str">
        <f t="shared" si="2"/>
        <v>Sat</v>
      </c>
      <c r="AF16" s="50"/>
      <c r="AG16" s="50"/>
      <c r="AH16" s="50"/>
      <c r="AI16" s="50"/>
      <c r="AK16" s="20" t="str">
        <f>CONCATENATE(AJ$2,"/",$A16,"/",(IF(AJ$2=12,Overview!$B$39,Overview!$B$39+1)))</f>
        <v>1/13/2026</v>
      </c>
      <c r="AL16" t="str">
        <f t="shared" si="3"/>
        <v>Tue</v>
      </c>
      <c r="AM16" s="50"/>
      <c r="AN16" s="50"/>
      <c r="AO16" s="50"/>
      <c r="AP16" s="50"/>
      <c r="AR16" s="20" t="str">
        <f>CONCATENATE(AQ$2,"/",$A16,"/",(Overview!$B$39+1))</f>
        <v>2/13/2026</v>
      </c>
      <c r="AS16" t="str">
        <f t="shared" si="4"/>
        <v>Fri</v>
      </c>
      <c r="AT16" s="50"/>
      <c r="AU16" s="50"/>
      <c r="AV16" s="50"/>
      <c r="AW16" s="50"/>
      <c r="AY16" s="20" t="str">
        <f>CONCATENATE(AX$2,"/",$A16,"/",(Overview!$B$39+1))</f>
        <v>3/13/2026</v>
      </c>
      <c r="AZ16" t="str">
        <f t="shared" si="5"/>
        <v>Fri</v>
      </c>
      <c r="BA16" s="50"/>
      <c r="BB16" s="50"/>
      <c r="BC16" s="50"/>
      <c r="BD16" s="50"/>
      <c r="BF16" s="20" t="str">
        <f>CONCATENATE(BE$2,"/",$A16,"/",(Overview!$B$39+1))</f>
        <v>4/13/2026</v>
      </c>
      <c r="BG16" t="str">
        <f t="shared" si="6"/>
        <v>Mon</v>
      </c>
      <c r="BH16" s="50"/>
      <c r="BI16" s="50"/>
      <c r="BJ16" s="50"/>
      <c r="BK16" s="50"/>
      <c r="BM16" s="20" t="str">
        <f>CONCATENATE(BL$2,"/",$A16,"/",(Overview!$B$39+1))</f>
        <v>5/13/2026</v>
      </c>
      <c r="BN16" t="str">
        <f t="shared" si="7"/>
        <v>Wed</v>
      </c>
      <c r="BO16" s="50"/>
      <c r="BP16" s="50"/>
      <c r="BQ16" s="50"/>
      <c r="BR16" s="50"/>
      <c r="BT16" s="20" t="str">
        <f>CONCATENATE(BS$2,"/",$A16,"/",(Overview!$B$39+1))</f>
        <v>6/13/2026</v>
      </c>
      <c r="BU16" t="str">
        <f t="shared" si="8"/>
        <v>Sat</v>
      </c>
      <c r="BV16" s="50"/>
      <c r="BW16" s="50"/>
      <c r="BX16" s="50"/>
      <c r="BY16" s="50"/>
      <c r="CA16" s="20" t="str">
        <f>CONCATENATE(BZ$2,"/",$A16,"/",(Overview!$B$39+1))</f>
        <v>7/13/2026</v>
      </c>
      <c r="CB16" t="str">
        <f t="shared" si="9"/>
        <v>Mon</v>
      </c>
      <c r="CC16" s="50"/>
      <c r="CD16" s="50"/>
      <c r="CE16" s="50"/>
      <c r="CF16" s="50"/>
    </row>
    <row r="17" spans="1:84" x14ac:dyDescent="0.3">
      <c r="A17" s="18">
        <v>14</v>
      </c>
      <c r="B17" t="str">
        <f>CONCATENATE(A$2,"/",$A17,"/",Overview!$B$39)</f>
        <v>8/14/2025</v>
      </c>
      <c r="C17" t="str">
        <f t="shared" si="12"/>
        <v>Thu</v>
      </c>
      <c r="D17" s="50"/>
      <c r="E17" s="50"/>
      <c r="F17" s="50"/>
      <c r="G17" s="50"/>
      <c r="I17" s="20" t="str">
        <f>CONCATENATE(H$2,"/",$A17,"/",Overview!$B$39)</f>
        <v>9/14/2025</v>
      </c>
      <c r="J17" t="str">
        <f t="shared" si="11"/>
        <v>Sun</v>
      </c>
      <c r="K17" s="50"/>
      <c r="L17" s="50"/>
      <c r="M17" s="50"/>
      <c r="N17" s="50"/>
      <c r="P17" s="20" t="str">
        <f>CONCATENATE(O$2,"/",$A17,"/",Overview!$B$39)</f>
        <v>10/14/2025</v>
      </c>
      <c r="Q17" t="str">
        <f t="shared" si="10"/>
        <v>Tue</v>
      </c>
      <c r="R17" s="50"/>
      <c r="S17" s="50"/>
      <c r="T17" s="50"/>
      <c r="U17" s="50"/>
      <c r="W17" s="20" t="str">
        <f>CONCATENATE(V$2,"/",$A17,"/",Overview!$B$39)</f>
        <v>11/14/2025</v>
      </c>
      <c r="X17" t="str">
        <f t="shared" si="1"/>
        <v>Fri</v>
      </c>
      <c r="Y17" s="50"/>
      <c r="Z17" s="50"/>
      <c r="AA17" s="50"/>
      <c r="AB17" s="50"/>
      <c r="AD17" s="20" t="str">
        <f>CONCATENATE(AC$2,"/",$A17,"/",Overview!$B$39)</f>
        <v>12/14/2025</v>
      </c>
      <c r="AE17" t="str">
        <f t="shared" si="2"/>
        <v>Sun</v>
      </c>
      <c r="AF17" s="50"/>
      <c r="AG17" s="50"/>
      <c r="AH17" s="50"/>
      <c r="AI17" s="50"/>
      <c r="AK17" s="20" t="str">
        <f>CONCATENATE(AJ$2,"/",$A17,"/",(IF(AJ$2=12,Overview!$B$39,Overview!$B$39+1)))</f>
        <v>1/14/2026</v>
      </c>
      <c r="AL17" t="str">
        <f t="shared" si="3"/>
        <v>Wed</v>
      </c>
      <c r="AM17" s="50"/>
      <c r="AN17" s="50"/>
      <c r="AO17" s="50"/>
      <c r="AP17" s="50"/>
      <c r="AR17" s="20" t="str">
        <f>CONCATENATE(AQ$2,"/",$A17,"/",(Overview!$B$39+1))</f>
        <v>2/14/2026</v>
      </c>
      <c r="AS17" t="str">
        <f t="shared" si="4"/>
        <v>Sat</v>
      </c>
      <c r="AT17" s="50"/>
      <c r="AU17" s="50"/>
      <c r="AV17" s="50"/>
      <c r="AW17" s="50"/>
      <c r="AY17" s="20" t="str">
        <f>CONCATENATE(AX$2,"/",$A17,"/",(Overview!$B$39+1))</f>
        <v>3/14/2026</v>
      </c>
      <c r="AZ17" t="str">
        <f t="shared" si="5"/>
        <v>Sat</v>
      </c>
      <c r="BA17" s="50"/>
      <c r="BB17" s="50"/>
      <c r="BC17" s="50"/>
      <c r="BD17" s="50"/>
      <c r="BF17" s="20" t="str">
        <f>CONCATENATE(BE$2,"/",$A17,"/",(Overview!$B$39+1))</f>
        <v>4/14/2026</v>
      </c>
      <c r="BG17" t="str">
        <f t="shared" si="6"/>
        <v>Tue</v>
      </c>
      <c r="BH17" s="50"/>
      <c r="BI17" s="50"/>
      <c r="BJ17" s="50"/>
      <c r="BK17" s="50"/>
      <c r="BM17" s="20" t="str">
        <f>CONCATENATE(BL$2,"/",$A17,"/",(Overview!$B$39+1))</f>
        <v>5/14/2026</v>
      </c>
      <c r="BN17" t="str">
        <f t="shared" si="7"/>
        <v>Thu</v>
      </c>
      <c r="BO17" s="50"/>
      <c r="BP17" s="50"/>
      <c r="BQ17" s="50"/>
      <c r="BR17" s="50"/>
      <c r="BT17" s="20" t="str">
        <f>CONCATENATE(BS$2,"/",$A17,"/",(Overview!$B$39+1))</f>
        <v>6/14/2026</v>
      </c>
      <c r="BU17" t="str">
        <f t="shared" si="8"/>
        <v>Sun</v>
      </c>
      <c r="BV17" s="50"/>
      <c r="BW17" s="50"/>
      <c r="BX17" s="50"/>
      <c r="BY17" s="50"/>
      <c r="CA17" s="20" t="str">
        <f>CONCATENATE(BZ$2,"/",$A17,"/",(Overview!$B$39+1))</f>
        <v>7/14/2026</v>
      </c>
      <c r="CB17" t="str">
        <f t="shared" si="9"/>
        <v>Tue</v>
      </c>
      <c r="CC17" s="50"/>
      <c r="CD17" s="50"/>
      <c r="CE17" s="50"/>
      <c r="CF17" s="50"/>
    </row>
    <row r="18" spans="1:84" x14ac:dyDescent="0.3">
      <c r="A18" s="18">
        <v>15</v>
      </c>
      <c r="B18" t="str">
        <f>CONCATENATE(A$2,"/",$A18,"/",Overview!$B$39)</f>
        <v>8/15/2025</v>
      </c>
      <c r="C18" t="str">
        <f t="shared" si="12"/>
        <v>Fri</v>
      </c>
      <c r="D18" s="50"/>
      <c r="E18" s="50"/>
      <c r="F18" s="50"/>
      <c r="G18" s="50"/>
      <c r="I18" s="20" t="str">
        <f>CONCATENATE(H$2,"/",$A18,"/",Overview!$B$39)</f>
        <v>9/15/2025</v>
      </c>
      <c r="J18" t="str">
        <f t="shared" si="11"/>
        <v>Mon</v>
      </c>
      <c r="K18" s="50"/>
      <c r="L18" s="50"/>
      <c r="M18" s="50"/>
      <c r="N18" s="50"/>
      <c r="P18" s="20" t="str">
        <f>CONCATENATE(O$2,"/",$A18,"/",Overview!$B$39)</f>
        <v>10/15/2025</v>
      </c>
      <c r="Q18" t="str">
        <f t="shared" si="10"/>
        <v>Wed</v>
      </c>
      <c r="R18" s="50"/>
      <c r="S18" s="50"/>
      <c r="T18" s="50"/>
      <c r="U18" s="50"/>
      <c r="W18" s="20" t="str">
        <f>CONCATENATE(V$2,"/",$A18,"/",Overview!$B$39)</f>
        <v>11/15/2025</v>
      </c>
      <c r="X18" t="str">
        <f t="shared" si="1"/>
        <v>Sat</v>
      </c>
      <c r="Y18" s="50"/>
      <c r="Z18" s="50"/>
      <c r="AA18" s="50"/>
      <c r="AB18" s="50"/>
      <c r="AD18" s="20" t="str">
        <f>CONCATENATE(AC$2,"/",$A18,"/",Overview!$B$39)</f>
        <v>12/15/2025</v>
      </c>
      <c r="AE18" t="str">
        <f t="shared" si="2"/>
        <v>Mon</v>
      </c>
      <c r="AF18" s="50"/>
      <c r="AG18" s="50"/>
      <c r="AH18" s="50"/>
      <c r="AI18" s="50"/>
      <c r="AK18" s="20" t="str">
        <f>CONCATENATE(AJ$2,"/",$A18,"/",(IF(AJ$2=12,Overview!$B$39,Overview!$B$39+1)))</f>
        <v>1/15/2026</v>
      </c>
      <c r="AL18" t="str">
        <f t="shared" si="3"/>
        <v>Thu</v>
      </c>
      <c r="AM18" s="50"/>
      <c r="AN18" s="50"/>
      <c r="AO18" s="50"/>
      <c r="AP18" s="50"/>
      <c r="AR18" s="20" t="str">
        <f>CONCATENATE(AQ$2,"/",$A18,"/",(Overview!$B$39+1))</f>
        <v>2/15/2026</v>
      </c>
      <c r="AS18" t="str">
        <f t="shared" si="4"/>
        <v>Sun</v>
      </c>
      <c r="AT18" s="50"/>
      <c r="AU18" s="50"/>
      <c r="AV18" s="50"/>
      <c r="AW18" s="50"/>
      <c r="AY18" s="20" t="str">
        <f>CONCATENATE(AX$2,"/",$A18,"/",(Overview!$B$39+1))</f>
        <v>3/15/2026</v>
      </c>
      <c r="AZ18" t="str">
        <f t="shared" si="5"/>
        <v>Sun</v>
      </c>
      <c r="BA18" s="50"/>
      <c r="BB18" s="50"/>
      <c r="BC18" s="50"/>
      <c r="BD18" s="50"/>
      <c r="BF18" s="20" t="str">
        <f>CONCATENATE(BE$2,"/",$A18,"/",(Overview!$B$39+1))</f>
        <v>4/15/2026</v>
      </c>
      <c r="BG18" t="str">
        <f t="shared" si="6"/>
        <v>Wed</v>
      </c>
      <c r="BH18" s="50"/>
      <c r="BI18" s="50"/>
      <c r="BJ18" s="50"/>
      <c r="BK18" s="50"/>
      <c r="BM18" s="20" t="str">
        <f>CONCATENATE(BL$2,"/",$A18,"/",(Overview!$B$39+1))</f>
        <v>5/15/2026</v>
      </c>
      <c r="BN18" t="str">
        <f t="shared" si="7"/>
        <v>Fri</v>
      </c>
      <c r="BO18" s="50"/>
      <c r="BP18" s="50"/>
      <c r="BQ18" s="50"/>
      <c r="BR18" s="50"/>
      <c r="BT18" s="20" t="str">
        <f>CONCATENATE(BS$2,"/",$A18,"/",(Overview!$B$39+1))</f>
        <v>6/15/2026</v>
      </c>
      <c r="BU18" t="str">
        <f t="shared" si="8"/>
        <v>Mon</v>
      </c>
      <c r="BV18" s="50"/>
      <c r="BW18" s="50"/>
      <c r="BX18" s="50"/>
      <c r="BY18" s="50"/>
      <c r="CA18" s="20" t="str">
        <f>CONCATENATE(BZ$2,"/",$A18,"/",(Overview!$B$39+1))</f>
        <v>7/15/2026</v>
      </c>
      <c r="CB18" t="str">
        <f t="shared" si="9"/>
        <v>Wed</v>
      </c>
      <c r="CC18" s="50"/>
      <c r="CD18" s="50"/>
      <c r="CE18" s="50"/>
      <c r="CF18" s="50"/>
    </row>
    <row r="19" spans="1:84" x14ac:dyDescent="0.3">
      <c r="A19" s="18">
        <v>16</v>
      </c>
      <c r="B19" t="str">
        <f>CONCATENATE(A$2,"/",$A19,"/",Overview!$B$39)</f>
        <v>8/16/2025</v>
      </c>
      <c r="C19" t="str">
        <f t="shared" si="12"/>
        <v>Sat</v>
      </c>
      <c r="D19" s="50"/>
      <c r="E19" s="50"/>
      <c r="F19" s="50"/>
      <c r="G19" s="50"/>
      <c r="I19" s="20" t="str">
        <f>CONCATENATE(H$2,"/",$A19,"/",Overview!$B$39)</f>
        <v>9/16/2025</v>
      </c>
      <c r="J19" t="str">
        <f t="shared" si="11"/>
        <v>Tue</v>
      </c>
      <c r="K19" s="50"/>
      <c r="L19" s="50"/>
      <c r="M19" s="50"/>
      <c r="N19" s="50"/>
      <c r="P19" s="20" t="str">
        <f>CONCATENATE(O$2,"/",$A19,"/",Overview!$B$39)</f>
        <v>10/16/2025</v>
      </c>
      <c r="Q19" t="str">
        <f t="shared" si="10"/>
        <v>Thu</v>
      </c>
      <c r="R19" s="50"/>
      <c r="S19" s="50"/>
      <c r="T19" s="50"/>
      <c r="U19" s="50"/>
      <c r="W19" s="20" t="str">
        <f>CONCATENATE(V$2,"/",$A19,"/",Overview!$B$39)</f>
        <v>11/16/2025</v>
      </c>
      <c r="X19" t="str">
        <f t="shared" si="1"/>
        <v>Sun</v>
      </c>
      <c r="Y19" s="50"/>
      <c r="Z19" s="50"/>
      <c r="AA19" s="50"/>
      <c r="AB19" s="50"/>
      <c r="AD19" s="20" t="str">
        <f>CONCATENATE(AC$2,"/",$A19,"/",Overview!$B$39)</f>
        <v>12/16/2025</v>
      </c>
      <c r="AE19" t="str">
        <f t="shared" si="2"/>
        <v>Tue</v>
      </c>
      <c r="AF19" s="50"/>
      <c r="AG19" s="50"/>
      <c r="AH19" s="50"/>
      <c r="AI19" s="50"/>
      <c r="AK19" s="20" t="str">
        <f>CONCATENATE(AJ$2,"/",$A19,"/",(IF(AJ$2=12,Overview!$B$39,Overview!$B$39+1)))</f>
        <v>1/16/2026</v>
      </c>
      <c r="AL19" t="str">
        <f t="shared" si="3"/>
        <v>Fri</v>
      </c>
      <c r="AM19" s="50"/>
      <c r="AN19" s="50"/>
      <c r="AO19" s="50"/>
      <c r="AP19" s="50"/>
      <c r="AR19" s="20" t="str">
        <f>CONCATENATE(AQ$2,"/",$A19,"/",(Overview!$B$39+1))</f>
        <v>2/16/2026</v>
      </c>
      <c r="AS19" t="str">
        <f t="shared" si="4"/>
        <v>Mon</v>
      </c>
      <c r="AT19" s="50"/>
      <c r="AU19" s="50"/>
      <c r="AV19" s="50"/>
      <c r="AW19" s="50"/>
      <c r="AY19" s="20" t="str">
        <f>CONCATENATE(AX$2,"/",$A19,"/",(Overview!$B$39+1))</f>
        <v>3/16/2026</v>
      </c>
      <c r="AZ19" t="str">
        <f t="shared" si="5"/>
        <v>Mon</v>
      </c>
      <c r="BA19" s="50"/>
      <c r="BB19" s="50"/>
      <c r="BC19" s="50"/>
      <c r="BD19" s="50"/>
      <c r="BF19" s="20" t="str">
        <f>CONCATENATE(BE$2,"/",$A19,"/",(Overview!$B$39+1))</f>
        <v>4/16/2026</v>
      </c>
      <c r="BG19" t="str">
        <f t="shared" si="6"/>
        <v>Thu</v>
      </c>
      <c r="BH19" s="50"/>
      <c r="BI19" s="50"/>
      <c r="BJ19" s="50"/>
      <c r="BK19" s="50"/>
      <c r="BM19" s="20" t="str">
        <f>CONCATENATE(BL$2,"/",$A19,"/",(Overview!$B$39+1))</f>
        <v>5/16/2026</v>
      </c>
      <c r="BN19" t="str">
        <f t="shared" si="7"/>
        <v>Sat</v>
      </c>
      <c r="BO19" s="50"/>
      <c r="BP19" s="50"/>
      <c r="BQ19" s="50"/>
      <c r="BR19" s="50"/>
      <c r="BT19" s="20" t="str">
        <f>CONCATENATE(BS$2,"/",$A19,"/",(Overview!$B$39+1))</f>
        <v>6/16/2026</v>
      </c>
      <c r="BU19" t="str">
        <f t="shared" si="8"/>
        <v>Tue</v>
      </c>
      <c r="BV19" s="50"/>
      <c r="BW19" s="50"/>
      <c r="BX19" s="50"/>
      <c r="BY19" s="50"/>
      <c r="CA19" s="20" t="str">
        <f>CONCATENATE(BZ$2,"/",$A19,"/",(Overview!$B$39+1))</f>
        <v>7/16/2026</v>
      </c>
      <c r="CB19" t="str">
        <f t="shared" si="9"/>
        <v>Thu</v>
      </c>
      <c r="CC19" s="50"/>
      <c r="CD19" s="50"/>
      <c r="CE19" s="50"/>
      <c r="CF19" s="50"/>
    </row>
    <row r="20" spans="1:84" x14ac:dyDescent="0.3">
      <c r="A20" s="18">
        <v>17</v>
      </c>
      <c r="B20" t="str">
        <f>CONCATENATE(A$2,"/",$A20,"/",Overview!$B$39)</f>
        <v>8/17/2025</v>
      </c>
      <c r="C20" t="str">
        <f t="shared" si="12"/>
        <v>Sun</v>
      </c>
      <c r="D20" s="50"/>
      <c r="E20" s="50"/>
      <c r="F20" s="50"/>
      <c r="G20" s="50"/>
      <c r="I20" s="20" t="str">
        <f>CONCATENATE(H$2,"/",$A20,"/",Overview!$B$39)</f>
        <v>9/17/2025</v>
      </c>
      <c r="J20" t="str">
        <f t="shared" si="11"/>
        <v>Wed</v>
      </c>
      <c r="K20" s="50"/>
      <c r="L20" s="50"/>
      <c r="M20" s="50"/>
      <c r="N20" s="50"/>
      <c r="P20" s="20" t="str">
        <f>CONCATENATE(O$2,"/",$A20,"/",Overview!$B$39)</f>
        <v>10/17/2025</v>
      </c>
      <c r="Q20" t="str">
        <f t="shared" si="10"/>
        <v>Fri</v>
      </c>
      <c r="R20" s="50"/>
      <c r="S20" s="50"/>
      <c r="T20" s="50"/>
      <c r="U20" s="50"/>
      <c r="W20" s="20" t="str">
        <f>CONCATENATE(V$2,"/",$A20,"/",Overview!$B$39)</f>
        <v>11/17/2025</v>
      </c>
      <c r="X20" t="str">
        <f t="shared" si="1"/>
        <v>Mon</v>
      </c>
      <c r="Y20" s="50"/>
      <c r="Z20" s="50"/>
      <c r="AA20" s="50"/>
      <c r="AB20" s="50"/>
      <c r="AD20" s="20" t="str">
        <f>CONCATENATE(AC$2,"/",$A20,"/",Overview!$B$39)</f>
        <v>12/17/2025</v>
      </c>
      <c r="AE20" t="str">
        <f t="shared" si="2"/>
        <v>Wed</v>
      </c>
      <c r="AF20" s="50"/>
      <c r="AG20" s="50"/>
      <c r="AH20" s="50"/>
      <c r="AI20" s="50"/>
      <c r="AK20" s="20" t="str">
        <f>CONCATENATE(AJ$2,"/",$A20,"/",(IF(AJ$2=12,Overview!$B$39,Overview!$B$39+1)))</f>
        <v>1/17/2026</v>
      </c>
      <c r="AL20" t="str">
        <f t="shared" si="3"/>
        <v>Sat</v>
      </c>
      <c r="AM20" s="50"/>
      <c r="AN20" s="50"/>
      <c r="AO20" s="50"/>
      <c r="AP20" s="50"/>
      <c r="AR20" s="20" t="str">
        <f>CONCATENATE(AQ$2,"/",$A20,"/",(Overview!$B$39+1))</f>
        <v>2/17/2026</v>
      </c>
      <c r="AS20" t="str">
        <f t="shared" si="4"/>
        <v>Tue</v>
      </c>
      <c r="AT20" s="50"/>
      <c r="AU20" s="50"/>
      <c r="AV20" s="50"/>
      <c r="AW20" s="50"/>
      <c r="AY20" s="20" t="str">
        <f>CONCATENATE(AX$2,"/",$A20,"/",(Overview!$B$39+1))</f>
        <v>3/17/2026</v>
      </c>
      <c r="AZ20" t="str">
        <f t="shared" si="5"/>
        <v>Tue</v>
      </c>
      <c r="BA20" s="50"/>
      <c r="BB20" s="50"/>
      <c r="BC20" s="50"/>
      <c r="BD20" s="50"/>
      <c r="BF20" s="20" t="str">
        <f>CONCATENATE(BE$2,"/",$A20,"/",(Overview!$B$39+1))</f>
        <v>4/17/2026</v>
      </c>
      <c r="BG20" t="str">
        <f t="shared" si="6"/>
        <v>Fri</v>
      </c>
      <c r="BH20" s="50"/>
      <c r="BI20" s="50"/>
      <c r="BJ20" s="50"/>
      <c r="BK20" s="50"/>
      <c r="BM20" s="20" t="str">
        <f>CONCATENATE(BL$2,"/",$A20,"/",(Overview!$B$39+1))</f>
        <v>5/17/2026</v>
      </c>
      <c r="BN20" t="str">
        <f t="shared" si="7"/>
        <v>Sun</v>
      </c>
      <c r="BO20" s="50"/>
      <c r="BP20" s="50"/>
      <c r="BQ20" s="50"/>
      <c r="BR20" s="50"/>
      <c r="BT20" s="20" t="str">
        <f>CONCATENATE(BS$2,"/",$A20,"/",(Overview!$B$39+1))</f>
        <v>6/17/2026</v>
      </c>
      <c r="BU20" t="str">
        <f t="shared" si="8"/>
        <v>Wed</v>
      </c>
      <c r="BV20" s="50"/>
      <c r="BW20" s="50"/>
      <c r="BX20" s="50"/>
      <c r="BY20" s="50"/>
      <c r="CA20" s="20" t="str">
        <f>CONCATENATE(BZ$2,"/",$A20,"/",(Overview!$B$39+1))</f>
        <v>7/17/2026</v>
      </c>
      <c r="CB20" t="str">
        <f t="shared" si="9"/>
        <v>Fri</v>
      </c>
      <c r="CC20" s="50"/>
      <c r="CD20" s="50"/>
      <c r="CE20" s="50"/>
      <c r="CF20" s="50"/>
    </row>
    <row r="21" spans="1:84" x14ac:dyDescent="0.3">
      <c r="A21" s="18">
        <v>18</v>
      </c>
      <c r="B21" t="str">
        <f>CONCATENATE(A$2,"/",$A21,"/",Overview!$B$39)</f>
        <v>8/18/2025</v>
      </c>
      <c r="C21" t="str">
        <f t="shared" si="12"/>
        <v>Mon</v>
      </c>
      <c r="D21" s="50"/>
      <c r="E21" s="50"/>
      <c r="F21" s="50"/>
      <c r="G21" s="50"/>
      <c r="I21" s="20" t="str">
        <f>CONCATENATE(H$2,"/",$A21,"/",Overview!$B$39)</f>
        <v>9/18/2025</v>
      </c>
      <c r="J21" t="str">
        <f t="shared" si="11"/>
        <v>Thu</v>
      </c>
      <c r="K21" s="50"/>
      <c r="L21" s="50"/>
      <c r="M21" s="50"/>
      <c r="N21" s="50"/>
      <c r="P21" s="20" t="str">
        <f>CONCATENATE(O$2,"/",$A21,"/",Overview!$B$39)</f>
        <v>10/18/2025</v>
      </c>
      <c r="Q21" t="str">
        <f t="shared" si="10"/>
        <v>Sat</v>
      </c>
      <c r="R21" s="50"/>
      <c r="S21" s="50"/>
      <c r="T21" s="50"/>
      <c r="U21" s="50"/>
      <c r="W21" s="20" t="str">
        <f>CONCATENATE(V$2,"/",$A21,"/",Overview!$B$39)</f>
        <v>11/18/2025</v>
      </c>
      <c r="X21" t="str">
        <f t="shared" si="1"/>
        <v>Tue</v>
      </c>
      <c r="Y21" s="50"/>
      <c r="Z21" s="50"/>
      <c r="AA21" s="50"/>
      <c r="AB21" s="50"/>
      <c r="AD21" s="20" t="str">
        <f>CONCATENATE(AC$2,"/",$A21,"/",Overview!$B$39)</f>
        <v>12/18/2025</v>
      </c>
      <c r="AE21" t="str">
        <f t="shared" si="2"/>
        <v>Thu</v>
      </c>
      <c r="AF21" s="50"/>
      <c r="AG21" s="50"/>
      <c r="AH21" s="50"/>
      <c r="AI21" s="50"/>
      <c r="AK21" s="20" t="str">
        <f>CONCATENATE(AJ$2,"/",$A21,"/",(IF(AJ$2=12,Overview!$B$39,Overview!$B$39+1)))</f>
        <v>1/18/2026</v>
      </c>
      <c r="AL21" t="str">
        <f t="shared" si="3"/>
        <v>Sun</v>
      </c>
      <c r="AM21" s="50"/>
      <c r="AN21" s="50"/>
      <c r="AO21" s="50"/>
      <c r="AP21" s="50"/>
      <c r="AR21" s="20" t="str">
        <f>CONCATENATE(AQ$2,"/",$A21,"/",(Overview!$B$39+1))</f>
        <v>2/18/2026</v>
      </c>
      <c r="AS21" t="str">
        <f t="shared" si="4"/>
        <v>Wed</v>
      </c>
      <c r="AT21" s="50"/>
      <c r="AU21" s="50"/>
      <c r="AV21" s="50"/>
      <c r="AW21" s="50"/>
      <c r="AY21" s="20" t="str">
        <f>CONCATENATE(AX$2,"/",$A21,"/",(Overview!$B$39+1))</f>
        <v>3/18/2026</v>
      </c>
      <c r="AZ21" t="str">
        <f t="shared" si="5"/>
        <v>Wed</v>
      </c>
      <c r="BA21" s="50"/>
      <c r="BB21" s="50"/>
      <c r="BC21" s="50"/>
      <c r="BD21" s="50"/>
      <c r="BF21" s="20" t="str">
        <f>CONCATENATE(BE$2,"/",$A21,"/",(Overview!$B$39+1))</f>
        <v>4/18/2026</v>
      </c>
      <c r="BG21" t="str">
        <f t="shared" si="6"/>
        <v>Sat</v>
      </c>
      <c r="BH21" s="50"/>
      <c r="BI21" s="50"/>
      <c r="BJ21" s="50"/>
      <c r="BK21" s="50"/>
      <c r="BM21" s="20" t="str">
        <f>CONCATENATE(BL$2,"/",$A21,"/",(Overview!$B$39+1))</f>
        <v>5/18/2026</v>
      </c>
      <c r="BN21" t="str">
        <f t="shared" si="7"/>
        <v>Mon</v>
      </c>
      <c r="BO21" s="50"/>
      <c r="BP21" s="50"/>
      <c r="BQ21" s="50"/>
      <c r="BR21" s="50"/>
      <c r="BT21" s="20" t="str">
        <f>CONCATENATE(BS$2,"/",$A21,"/",(Overview!$B$39+1))</f>
        <v>6/18/2026</v>
      </c>
      <c r="BU21" t="str">
        <f t="shared" si="8"/>
        <v>Thu</v>
      </c>
      <c r="BV21" s="50"/>
      <c r="BW21" s="50"/>
      <c r="BX21" s="50"/>
      <c r="BY21" s="50"/>
      <c r="CA21" s="20" t="str">
        <f>CONCATENATE(BZ$2,"/",$A21,"/",(Overview!$B$39+1))</f>
        <v>7/18/2026</v>
      </c>
      <c r="CB21" t="str">
        <f t="shared" si="9"/>
        <v>Sat</v>
      </c>
      <c r="CC21" s="50"/>
      <c r="CD21" s="50"/>
      <c r="CE21" s="50"/>
      <c r="CF21" s="50"/>
    </row>
    <row r="22" spans="1:84" x14ac:dyDescent="0.3">
      <c r="A22" s="18">
        <v>19</v>
      </c>
      <c r="B22" t="str">
        <f>CONCATENATE(A$2,"/",$A22,"/",Overview!$B$39)</f>
        <v>8/19/2025</v>
      </c>
      <c r="C22" t="str">
        <f t="shared" si="12"/>
        <v>Tue</v>
      </c>
      <c r="D22" s="50"/>
      <c r="E22" s="50"/>
      <c r="F22" s="50"/>
      <c r="G22" s="50"/>
      <c r="I22" s="20" t="str">
        <f>CONCATENATE(H$2,"/",$A22,"/",Overview!$B$39)</f>
        <v>9/19/2025</v>
      </c>
      <c r="J22" t="str">
        <f t="shared" si="11"/>
        <v>Fri</v>
      </c>
      <c r="K22" s="50"/>
      <c r="L22" s="50"/>
      <c r="M22" s="50"/>
      <c r="N22" s="50"/>
      <c r="P22" s="20" t="str">
        <f>CONCATENATE(O$2,"/",$A22,"/",Overview!$B$39)</f>
        <v>10/19/2025</v>
      </c>
      <c r="Q22" t="str">
        <f t="shared" si="10"/>
        <v>Sun</v>
      </c>
      <c r="R22" s="50"/>
      <c r="S22" s="50"/>
      <c r="T22" s="50"/>
      <c r="U22" s="50"/>
      <c r="W22" s="20" t="str">
        <f>CONCATENATE(V$2,"/",$A22,"/",Overview!$B$39)</f>
        <v>11/19/2025</v>
      </c>
      <c r="X22" t="str">
        <f t="shared" si="1"/>
        <v>Wed</v>
      </c>
      <c r="Y22" s="50"/>
      <c r="Z22" s="50"/>
      <c r="AA22" s="50"/>
      <c r="AB22" s="50"/>
      <c r="AD22" s="20" t="str">
        <f>CONCATENATE(AC$2,"/",$A22,"/",Overview!$B$39)</f>
        <v>12/19/2025</v>
      </c>
      <c r="AE22" t="str">
        <f t="shared" si="2"/>
        <v>Fri</v>
      </c>
      <c r="AF22" s="50"/>
      <c r="AG22" s="50"/>
      <c r="AH22" s="50"/>
      <c r="AI22" s="50"/>
      <c r="AK22" s="20" t="str">
        <f>CONCATENATE(AJ$2,"/",$A22,"/",(IF(AJ$2=12,Overview!$B$39,Overview!$B$39+1)))</f>
        <v>1/19/2026</v>
      </c>
      <c r="AL22" t="str">
        <f t="shared" si="3"/>
        <v>Mon</v>
      </c>
      <c r="AM22" s="50"/>
      <c r="AN22" s="50"/>
      <c r="AO22" s="50"/>
      <c r="AP22" s="50"/>
      <c r="AR22" s="20" t="str">
        <f>CONCATENATE(AQ$2,"/",$A22,"/",(Overview!$B$39+1))</f>
        <v>2/19/2026</v>
      </c>
      <c r="AS22" t="str">
        <f t="shared" si="4"/>
        <v>Thu</v>
      </c>
      <c r="AT22" s="50"/>
      <c r="AU22" s="50"/>
      <c r="AV22" s="50"/>
      <c r="AW22" s="50"/>
      <c r="AY22" s="20" t="str">
        <f>CONCATENATE(AX$2,"/",$A22,"/",(Overview!$B$39+1))</f>
        <v>3/19/2026</v>
      </c>
      <c r="AZ22" t="str">
        <f t="shared" si="5"/>
        <v>Thu</v>
      </c>
      <c r="BA22" s="50"/>
      <c r="BB22" s="50"/>
      <c r="BC22" s="50"/>
      <c r="BD22" s="50"/>
      <c r="BF22" s="20" t="str">
        <f>CONCATENATE(BE$2,"/",$A22,"/",(Overview!$B$39+1))</f>
        <v>4/19/2026</v>
      </c>
      <c r="BG22" t="str">
        <f t="shared" si="6"/>
        <v>Sun</v>
      </c>
      <c r="BH22" s="50"/>
      <c r="BI22" s="50"/>
      <c r="BJ22" s="50"/>
      <c r="BK22" s="50"/>
      <c r="BM22" s="20" t="str">
        <f>CONCATENATE(BL$2,"/",$A22,"/",(Overview!$B$39+1))</f>
        <v>5/19/2026</v>
      </c>
      <c r="BN22" t="str">
        <f t="shared" si="7"/>
        <v>Tue</v>
      </c>
      <c r="BO22" s="50"/>
      <c r="BP22" s="50"/>
      <c r="BQ22" s="50"/>
      <c r="BR22" s="50"/>
      <c r="BT22" s="20" t="str">
        <f>CONCATENATE(BS$2,"/",$A22,"/",(Overview!$B$39+1))</f>
        <v>6/19/2026</v>
      </c>
      <c r="BU22" t="str">
        <f t="shared" si="8"/>
        <v>Fri</v>
      </c>
      <c r="BV22" s="50"/>
      <c r="BW22" s="50"/>
      <c r="BX22" s="50"/>
      <c r="BY22" s="50"/>
      <c r="CA22" s="20" t="str">
        <f>CONCATENATE(BZ$2,"/",$A22,"/",(Overview!$B$39+1))</f>
        <v>7/19/2026</v>
      </c>
      <c r="CB22" t="str">
        <f t="shared" si="9"/>
        <v>Sun</v>
      </c>
      <c r="CC22" s="50"/>
      <c r="CD22" s="50"/>
      <c r="CE22" s="50"/>
      <c r="CF22" s="50"/>
    </row>
    <row r="23" spans="1:84" x14ac:dyDescent="0.3">
      <c r="A23" s="18">
        <v>20</v>
      </c>
      <c r="B23" t="str">
        <f>CONCATENATE(A$2,"/",$A23,"/",Overview!$B$39)</f>
        <v>8/20/2025</v>
      </c>
      <c r="C23" t="str">
        <f t="shared" si="12"/>
        <v>Wed</v>
      </c>
      <c r="D23" s="50"/>
      <c r="E23" s="50"/>
      <c r="F23" s="50"/>
      <c r="G23" s="50"/>
      <c r="I23" s="20" t="str">
        <f>CONCATENATE(H$2,"/",$A23,"/",Overview!$B$39)</f>
        <v>9/20/2025</v>
      </c>
      <c r="J23" t="str">
        <f t="shared" si="11"/>
        <v>Sat</v>
      </c>
      <c r="K23" s="50"/>
      <c r="L23" s="50"/>
      <c r="M23" s="50"/>
      <c r="N23" s="50"/>
      <c r="P23" s="20" t="str">
        <f>CONCATENATE(O$2,"/",$A23,"/",Overview!$B$39)</f>
        <v>10/20/2025</v>
      </c>
      <c r="Q23" t="str">
        <f t="shared" si="10"/>
        <v>Mon</v>
      </c>
      <c r="R23" s="50"/>
      <c r="S23" s="50"/>
      <c r="T23" s="50"/>
      <c r="U23" s="50"/>
      <c r="W23" s="20" t="str">
        <f>CONCATENATE(V$2,"/",$A23,"/",Overview!$B$39)</f>
        <v>11/20/2025</v>
      </c>
      <c r="X23" t="str">
        <f t="shared" si="1"/>
        <v>Thu</v>
      </c>
      <c r="Y23" s="50"/>
      <c r="Z23" s="50"/>
      <c r="AA23" s="50"/>
      <c r="AB23" s="50"/>
      <c r="AD23" s="20" t="str">
        <f>CONCATENATE(AC$2,"/",$A23,"/",Overview!$B$39)</f>
        <v>12/20/2025</v>
      </c>
      <c r="AE23" t="str">
        <f t="shared" si="2"/>
        <v>Sat</v>
      </c>
      <c r="AF23" s="50"/>
      <c r="AG23" s="50"/>
      <c r="AH23" s="50"/>
      <c r="AI23" s="50"/>
      <c r="AK23" s="20" t="str">
        <f>CONCATENATE(AJ$2,"/",$A23,"/",(IF(AJ$2=12,Overview!$B$39,Overview!$B$39+1)))</f>
        <v>1/20/2026</v>
      </c>
      <c r="AL23" t="str">
        <f t="shared" si="3"/>
        <v>Tue</v>
      </c>
      <c r="AM23" s="50"/>
      <c r="AN23" s="50"/>
      <c r="AO23" s="50"/>
      <c r="AP23" s="50"/>
      <c r="AR23" s="20" t="str">
        <f>CONCATENATE(AQ$2,"/",$A23,"/",(Overview!$B$39+1))</f>
        <v>2/20/2026</v>
      </c>
      <c r="AS23" t="str">
        <f t="shared" si="4"/>
        <v>Fri</v>
      </c>
      <c r="AT23" s="50"/>
      <c r="AU23" s="50"/>
      <c r="AV23" s="50"/>
      <c r="AW23" s="50"/>
      <c r="AY23" s="20" t="str">
        <f>CONCATENATE(AX$2,"/",$A23,"/",(Overview!$B$39+1))</f>
        <v>3/20/2026</v>
      </c>
      <c r="AZ23" t="str">
        <f t="shared" si="5"/>
        <v>Fri</v>
      </c>
      <c r="BA23" s="50"/>
      <c r="BB23" s="50"/>
      <c r="BC23" s="50"/>
      <c r="BD23" s="50"/>
      <c r="BF23" s="20" t="str">
        <f>CONCATENATE(BE$2,"/",$A23,"/",(Overview!$B$39+1))</f>
        <v>4/20/2026</v>
      </c>
      <c r="BG23" t="str">
        <f t="shared" si="6"/>
        <v>Mon</v>
      </c>
      <c r="BH23" s="50"/>
      <c r="BI23" s="50"/>
      <c r="BJ23" s="50"/>
      <c r="BK23" s="50"/>
      <c r="BM23" s="20" t="str">
        <f>CONCATENATE(BL$2,"/",$A23,"/",(Overview!$B$39+1))</f>
        <v>5/20/2026</v>
      </c>
      <c r="BN23" t="str">
        <f t="shared" si="7"/>
        <v>Wed</v>
      </c>
      <c r="BO23" s="50"/>
      <c r="BP23" s="50"/>
      <c r="BQ23" s="50"/>
      <c r="BR23" s="50"/>
      <c r="BT23" s="20" t="str">
        <f>CONCATENATE(BS$2,"/",$A23,"/",(Overview!$B$39+1))</f>
        <v>6/20/2026</v>
      </c>
      <c r="BU23" t="str">
        <f t="shared" si="8"/>
        <v>Sat</v>
      </c>
      <c r="BV23" s="50"/>
      <c r="BW23" s="50"/>
      <c r="BX23" s="50"/>
      <c r="BY23" s="50"/>
      <c r="CA23" s="20" t="str">
        <f>CONCATENATE(BZ$2,"/",$A23,"/",(Overview!$B$39+1))</f>
        <v>7/20/2026</v>
      </c>
      <c r="CB23" t="str">
        <f t="shared" si="9"/>
        <v>Mon</v>
      </c>
      <c r="CC23" s="50"/>
      <c r="CD23" s="50"/>
      <c r="CE23" s="50"/>
      <c r="CF23" s="50"/>
    </row>
    <row r="24" spans="1:84" x14ac:dyDescent="0.3">
      <c r="A24" s="18">
        <v>21</v>
      </c>
      <c r="B24" t="str">
        <f>CONCATENATE(A$2,"/",$A24,"/",Overview!$B$39)</f>
        <v>8/21/2025</v>
      </c>
      <c r="C24" t="str">
        <f t="shared" si="12"/>
        <v>Thu</v>
      </c>
      <c r="D24" s="50"/>
      <c r="E24" s="50"/>
      <c r="F24" s="50"/>
      <c r="G24" s="50"/>
      <c r="I24" s="20" t="str">
        <f>CONCATENATE(H$2,"/",$A24,"/",Overview!$B$39)</f>
        <v>9/21/2025</v>
      </c>
      <c r="J24" t="str">
        <f t="shared" si="11"/>
        <v>Sun</v>
      </c>
      <c r="K24" s="50"/>
      <c r="L24" s="50"/>
      <c r="M24" s="50"/>
      <c r="N24" s="50"/>
      <c r="P24" s="20" t="str">
        <f>CONCATENATE(O$2,"/",$A24,"/",Overview!$B$39)</f>
        <v>10/21/2025</v>
      </c>
      <c r="Q24" t="str">
        <f t="shared" si="10"/>
        <v>Tue</v>
      </c>
      <c r="R24" s="50"/>
      <c r="S24" s="50"/>
      <c r="T24" s="50"/>
      <c r="U24" s="50"/>
      <c r="W24" s="20" t="str">
        <f>CONCATENATE(V$2,"/",$A24,"/",Overview!$B$39)</f>
        <v>11/21/2025</v>
      </c>
      <c r="X24" t="str">
        <f t="shared" si="1"/>
        <v>Fri</v>
      </c>
      <c r="Y24" s="50"/>
      <c r="Z24" s="50"/>
      <c r="AA24" s="50"/>
      <c r="AB24" s="50"/>
      <c r="AD24" s="20" t="str">
        <f>CONCATENATE(AC$2,"/",$A24,"/",Overview!$B$39)</f>
        <v>12/21/2025</v>
      </c>
      <c r="AE24" t="str">
        <f t="shared" si="2"/>
        <v>Sun</v>
      </c>
      <c r="AF24" s="50"/>
      <c r="AG24" s="50"/>
      <c r="AH24" s="50"/>
      <c r="AI24" s="50"/>
      <c r="AK24" s="20" t="str">
        <f>CONCATENATE(AJ$2,"/",$A24,"/",(IF(AJ$2=12,Overview!$B$39,Overview!$B$39+1)))</f>
        <v>1/21/2026</v>
      </c>
      <c r="AL24" t="str">
        <f t="shared" si="3"/>
        <v>Wed</v>
      </c>
      <c r="AM24" s="50"/>
      <c r="AN24" s="50"/>
      <c r="AO24" s="50"/>
      <c r="AP24" s="50"/>
      <c r="AR24" s="20" t="str">
        <f>CONCATENATE(AQ$2,"/",$A24,"/",(Overview!$B$39+1))</f>
        <v>2/21/2026</v>
      </c>
      <c r="AS24" t="str">
        <f t="shared" si="4"/>
        <v>Sat</v>
      </c>
      <c r="AT24" s="50"/>
      <c r="AU24" s="50"/>
      <c r="AV24" s="50"/>
      <c r="AW24" s="50"/>
      <c r="AY24" s="20" t="str">
        <f>CONCATENATE(AX$2,"/",$A24,"/",(Overview!$B$39+1))</f>
        <v>3/21/2026</v>
      </c>
      <c r="AZ24" t="str">
        <f t="shared" si="5"/>
        <v>Sat</v>
      </c>
      <c r="BA24" s="50"/>
      <c r="BB24" s="50"/>
      <c r="BC24" s="50"/>
      <c r="BD24" s="50"/>
      <c r="BF24" s="20" t="str">
        <f>CONCATENATE(BE$2,"/",$A24,"/",(Overview!$B$39+1))</f>
        <v>4/21/2026</v>
      </c>
      <c r="BG24" t="str">
        <f t="shared" si="6"/>
        <v>Tue</v>
      </c>
      <c r="BH24" s="50"/>
      <c r="BI24" s="50"/>
      <c r="BJ24" s="50"/>
      <c r="BK24" s="50"/>
      <c r="BM24" s="20" t="str">
        <f>CONCATENATE(BL$2,"/",$A24,"/",(Overview!$B$39+1))</f>
        <v>5/21/2026</v>
      </c>
      <c r="BN24" t="str">
        <f t="shared" si="7"/>
        <v>Thu</v>
      </c>
      <c r="BO24" s="50"/>
      <c r="BP24" s="50"/>
      <c r="BQ24" s="50"/>
      <c r="BR24" s="50"/>
      <c r="BT24" s="20" t="str">
        <f>CONCATENATE(BS$2,"/",$A24,"/",(Overview!$B$39+1))</f>
        <v>6/21/2026</v>
      </c>
      <c r="BU24" t="str">
        <f t="shared" si="8"/>
        <v>Sun</v>
      </c>
      <c r="BV24" s="50"/>
      <c r="BW24" s="50"/>
      <c r="BX24" s="50"/>
      <c r="BY24" s="50"/>
      <c r="CA24" s="20" t="str">
        <f>CONCATENATE(BZ$2,"/",$A24,"/",(Overview!$B$39+1))</f>
        <v>7/21/2026</v>
      </c>
      <c r="CB24" t="str">
        <f t="shared" si="9"/>
        <v>Tue</v>
      </c>
      <c r="CC24" s="50"/>
      <c r="CD24" s="50"/>
      <c r="CE24" s="50"/>
      <c r="CF24" s="50"/>
    </row>
    <row r="25" spans="1:84" x14ac:dyDescent="0.3">
      <c r="A25" s="18">
        <v>22</v>
      </c>
      <c r="B25" t="str">
        <f>CONCATENATE(A$2,"/",$A25,"/",Overview!$B$39)</f>
        <v>8/22/2025</v>
      </c>
      <c r="C25" t="str">
        <f t="shared" si="12"/>
        <v>Fri</v>
      </c>
      <c r="D25" s="50"/>
      <c r="E25" s="50"/>
      <c r="F25" s="50"/>
      <c r="G25" s="50"/>
      <c r="I25" s="20" t="str">
        <f>CONCATENATE(H$2,"/",$A25,"/",Overview!$B$39)</f>
        <v>9/22/2025</v>
      </c>
      <c r="J25" t="str">
        <f t="shared" si="11"/>
        <v>Mon</v>
      </c>
      <c r="K25" s="50"/>
      <c r="L25" s="50"/>
      <c r="M25" s="50"/>
      <c r="N25" s="50"/>
      <c r="P25" s="20" t="str">
        <f>CONCATENATE(O$2,"/",$A25,"/",Overview!$B$39)</f>
        <v>10/22/2025</v>
      </c>
      <c r="Q25" t="str">
        <f t="shared" si="10"/>
        <v>Wed</v>
      </c>
      <c r="R25" s="50"/>
      <c r="S25" s="50"/>
      <c r="T25" s="50"/>
      <c r="U25" s="50"/>
      <c r="W25" s="20" t="str">
        <f>CONCATENATE(V$2,"/",$A25,"/",Overview!$B$39)</f>
        <v>11/22/2025</v>
      </c>
      <c r="X25" t="str">
        <f t="shared" si="1"/>
        <v>Sat</v>
      </c>
      <c r="Y25" s="50"/>
      <c r="Z25" s="50"/>
      <c r="AA25" s="50"/>
      <c r="AB25" s="50"/>
      <c r="AD25" s="20" t="str">
        <f>CONCATENATE(AC$2,"/",$A25,"/",Overview!$B$39)</f>
        <v>12/22/2025</v>
      </c>
      <c r="AE25" t="str">
        <f t="shared" si="2"/>
        <v>Mon</v>
      </c>
      <c r="AF25" s="50"/>
      <c r="AG25" s="50"/>
      <c r="AH25" s="50"/>
      <c r="AI25" s="50"/>
      <c r="AK25" s="20" t="str">
        <f>CONCATENATE(AJ$2,"/",$A25,"/",(IF(AJ$2=12,Overview!$B$39,Overview!$B$39+1)))</f>
        <v>1/22/2026</v>
      </c>
      <c r="AL25" t="str">
        <f t="shared" si="3"/>
        <v>Thu</v>
      </c>
      <c r="AM25" s="50"/>
      <c r="AN25" s="50"/>
      <c r="AO25" s="50"/>
      <c r="AP25" s="50"/>
      <c r="AR25" s="20" t="str">
        <f>CONCATENATE(AQ$2,"/",$A25,"/",(Overview!$B$39+1))</f>
        <v>2/22/2026</v>
      </c>
      <c r="AS25" t="str">
        <f t="shared" si="4"/>
        <v>Sun</v>
      </c>
      <c r="AT25" s="50"/>
      <c r="AU25" s="50"/>
      <c r="AV25" s="50"/>
      <c r="AW25" s="50"/>
      <c r="AY25" s="20" t="str">
        <f>CONCATENATE(AX$2,"/",$A25,"/",(Overview!$B$39+1))</f>
        <v>3/22/2026</v>
      </c>
      <c r="AZ25" t="str">
        <f t="shared" si="5"/>
        <v>Sun</v>
      </c>
      <c r="BA25" s="50"/>
      <c r="BB25" s="50"/>
      <c r="BC25" s="50"/>
      <c r="BD25" s="50"/>
      <c r="BF25" s="20" t="str">
        <f>CONCATENATE(BE$2,"/",$A25,"/",(Overview!$B$39+1))</f>
        <v>4/22/2026</v>
      </c>
      <c r="BG25" t="str">
        <f t="shared" si="6"/>
        <v>Wed</v>
      </c>
      <c r="BH25" s="50"/>
      <c r="BI25" s="50"/>
      <c r="BJ25" s="50"/>
      <c r="BK25" s="50"/>
      <c r="BM25" s="20" t="str">
        <f>CONCATENATE(BL$2,"/",$A25,"/",(Overview!$B$39+1))</f>
        <v>5/22/2026</v>
      </c>
      <c r="BN25" t="str">
        <f t="shared" si="7"/>
        <v>Fri</v>
      </c>
      <c r="BO25" s="50"/>
      <c r="BP25" s="50"/>
      <c r="BQ25" s="50"/>
      <c r="BR25" s="50"/>
      <c r="BT25" s="20" t="str">
        <f>CONCATENATE(BS$2,"/",$A25,"/",(Overview!$B$39+1))</f>
        <v>6/22/2026</v>
      </c>
      <c r="BU25" t="str">
        <f t="shared" si="8"/>
        <v>Mon</v>
      </c>
      <c r="BV25" s="50"/>
      <c r="BW25" s="50"/>
      <c r="BX25" s="50"/>
      <c r="BY25" s="50"/>
      <c r="CA25" s="20" t="str">
        <f>CONCATENATE(BZ$2,"/",$A25,"/",(Overview!$B$39+1))</f>
        <v>7/22/2026</v>
      </c>
      <c r="CB25" t="str">
        <f t="shared" si="9"/>
        <v>Wed</v>
      </c>
      <c r="CC25" s="50"/>
      <c r="CD25" s="50"/>
      <c r="CE25" s="50"/>
      <c r="CF25" s="50"/>
    </row>
    <row r="26" spans="1:84" x14ac:dyDescent="0.3">
      <c r="A26" s="18">
        <v>23</v>
      </c>
      <c r="B26" t="str">
        <f>CONCATENATE(A$2,"/",$A26,"/",Overview!$B$39)</f>
        <v>8/23/2025</v>
      </c>
      <c r="C26" t="str">
        <f t="shared" si="12"/>
        <v>Sat</v>
      </c>
      <c r="D26" s="50"/>
      <c r="E26" s="50"/>
      <c r="F26" s="50"/>
      <c r="G26" s="50"/>
      <c r="I26" s="20" t="str">
        <f>CONCATENATE(H$2,"/",$A26,"/",Overview!$B$39)</f>
        <v>9/23/2025</v>
      </c>
      <c r="J26" t="str">
        <f t="shared" si="11"/>
        <v>Tue</v>
      </c>
      <c r="K26" s="50"/>
      <c r="L26" s="50"/>
      <c r="M26" s="50"/>
      <c r="N26" s="50"/>
      <c r="P26" s="20" t="str">
        <f>CONCATENATE(O$2,"/",$A26,"/",Overview!$B$39)</f>
        <v>10/23/2025</v>
      </c>
      <c r="Q26" t="str">
        <f t="shared" si="10"/>
        <v>Thu</v>
      </c>
      <c r="R26" s="50"/>
      <c r="S26" s="50"/>
      <c r="T26" s="50"/>
      <c r="U26" s="50"/>
      <c r="W26" s="20" t="str">
        <f>CONCATENATE(V$2,"/",$A26,"/",Overview!$B$39)</f>
        <v>11/23/2025</v>
      </c>
      <c r="X26" t="str">
        <f t="shared" si="1"/>
        <v>Sun</v>
      </c>
      <c r="Y26" s="50"/>
      <c r="Z26" s="50"/>
      <c r="AA26" s="50"/>
      <c r="AB26" s="50"/>
      <c r="AD26" s="20" t="str">
        <f>CONCATENATE(AC$2,"/",$A26,"/",Overview!$B$39)</f>
        <v>12/23/2025</v>
      </c>
      <c r="AE26" t="str">
        <f t="shared" si="2"/>
        <v>Tue</v>
      </c>
      <c r="AF26" s="50"/>
      <c r="AG26" s="50"/>
      <c r="AH26" s="50"/>
      <c r="AI26" s="50"/>
      <c r="AK26" s="20" t="str">
        <f>CONCATENATE(AJ$2,"/",$A26,"/",(IF(AJ$2=12,Overview!$B$39,Overview!$B$39+1)))</f>
        <v>1/23/2026</v>
      </c>
      <c r="AL26" t="str">
        <f t="shared" si="3"/>
        <v>Fri</v>
      </c>
      <c r="AM26" s="50"/>
      <c r="AN26" s="50"/>
      <c r="AO26" s="50"/>
      <c r="AP26" s="50"/>
      <c r="AR26" s="20" t="str">
        <f>CONCATENATE(AQ$2,"/",$A26,"/",(Overview!$B$39+1))</f>
        <v>2/23/2026</v>
      </c>
      <c r="AS26" t="str">
        <f t="shared" si="4"/>
        <v>Mon</v>
      </c>
      <c r="AT26" s="50"/>
      <c r="AU26" s="50"/>
      <c r="AV26" s="50"/>
      <c r="AW26" s="50"/>
      <c r="AY26" s="20" t="str">
        <f>CONCATENATE(AX$2,"/",$A26,"/",(Overview!$B$39+1))</f>
        <v>3/23/2026</v>
      </c>
      <c r="AZ26" t="str">
        <f t="shared" si="5"/>
        <v>Mon</v>
      </c>
      <c r="BA26" s="50"/>
      <c r="BB26" s="50"/>
      <c r="BC26" s="50"/>
      <c r="BD26" s="50"/>
      <c r="BF26" s="20" t="str">
        <f>CONCATENATE(BE$2,"/",$A26,"/",(Overview!$B$39+1))</f>
        <v>4/23/2026</v>
      </c>
      <c r="BG26" t="str">
        <f t="shared" si="6"/>
        <v>Thu</v>
      </c>
      <c r="BH26" s="50"/>
      <c r="BI26" s="50"/>
      <c r="BJ26" s="50"/>
      <c r="BK26" s="50"/>
      <c r="BM26" s="20" t="str">
        <f>CONCATENATE(BL$2,"/",$A26,"/",(Overview!$B$39+1))</f>
        <v>5/23/2026</v>
      </c>
      <c r="BN26" t="str">
        <f t="shared" si="7"/>
        <v>Sat</v>
      </c>
      <c r="BO26" s="50"/>
      <c r="BP26" s="50"/>
      <c r="BQ26" s="50"/>
      <c r="BR26" s="50"/>
      <c r="BT26" s="20" t="str">
        <f>CONCATENATE(BS$2,"/",$A26,"/",(Overview!$B$39+1))</f>
        <v>6/23/2026</v>
      </c>
      <c r="BU26" t="str">
        <f t="shared" si="8"/>
        <v>Tue</v>
      </c>
      <c r="BV26" s="50"/>
      <c r="BW26" s="50"/>
      <c r="BX26" s="50"/>
      <c r="BY26" s="50"/>
      <c r="CA26" s="20" t="str">
        <f>CONCATENATE(BZ$2,"/",$A26,"/",(Overview!$B$39+1))</f>
        <v>7/23/2026</v>
      </c>
      <c r="CB26" t="str">
        <f t="shared" si="9"/>
        <v>Thu</v>
      </c>
      <c r="CC26" s="50"/>
      <c r="CD26" s="50"/>
      <c r="CE26" s="50"/>
      <c r="CF26" s="50"/>
    </row>
    <row r="27" spans="1:84" x14ac:dyDescent="0.3">
      <c r="A27" s="18">
        <v>24</v>
      </c>
      <c r="B27" t="str">
        <f>CONCATENATE(A$2,"/",$A27,"/",Overview!$B$39)</f>
        <v>8/24/2025</v>
      </c>
      <c r="C27" t="str">
        <f t="shared" si="12"/>
        <v>Sun</v>
      </c>
      <c r="D27" s="50"/>
      <c r="E27" s="50"/>
      <c r="F27" s="50"/>
      <c r="G27" s="50"/>
      <c r="I27" s="20" t="str">
        <f>CONCATENATE(H$2,"/",$A27,"/",Overview!$B$39)</f>
        <v>9/24/2025</v>
      </c>
      <c r="J27" t="str">
        <f t="shared" si="11"/>
        <v>Wed</v>
      </c>
      <c r="K27" s="50"/>
      <c r="L27" s="50"/>
      <c r="M27" s="50"/>
      <c r="N27" s="50"/>
      <c r="P27" s="20" t="str">
        <f>CONCATENATE(O$2,"/",$A27,"/",Overview!$B$39)</f>
        <v>10/24/2025</v>
      </c>
      <c r="Q27" t="str">
        <f t="shared" si="10"/>
        <v>Fri</v>
      </c>
      <c r="R27" s="50"/>
      <c r="S27" s="50"/>
      <c r="T27" s="50"/>
      <c r="U27" s="50"/>
      <c r="W27" s="20" t="str">
        <f>CONCATENATE(V$2,"/",$A27,"/",Overview!$B$39)</f>
        <v>11/24/2025</v>
      </c>
      <c r="X27" t="str">
        <f t="shared" si="1"/>
        <v>Mon</v>
      </c>
      <c r="Y27" s="50"/>
      <c r="Z27" s="50"/>
      <c r="AA27" s="50"/>
      <c r="AB27" s="50"/>
      <c r="AD27" s="20" t="str">
        <f>CONCATENATE(AC$2,"/",$A27,"/",Overview!$B$39)</f>
        <v>12/24/2025</v>
      </c>
      <c r="AE27" t="str">
        <f t="shared" si="2"/>
        <v>Wed</v>
      </c>
      <c r="AF27" s="50"/>
      <c r="AG27" s="50"/>
      <c r="AH27" s="50"/>
      <c r="AI27" s="50"/>
      <c r="AK27" s="20" t="str">
        <f>CONCATENATE(AJ$2,"/",$A27,"/",(IF(AJ$2=12,Overview!$B$39,Overview!$B$39+1)))</f>
        <v>1/24/2026</v>
      </c>
      <c r="AL27" t="str">
        <f t="shared" si="3"/>
        <v>Sat</v>
      </c>
      <c r="AM27" s="50"/>
      <c r="AN27" s="50"/>
      <c r="AO27" s="50"/>
      <c r="AP27" s="50"/>
      <c r="AR27" s="20" t="str">
        <f>CONCATENATE(AQ$2,"/",$A27,"/",(Overview!$B$39+1))</f>
        <v>2/24/2026</v>
      </c>
      <c r="AS27" t="str">
        <f t="shared" si="4"/>
        <v>Tue</v>
      </c>
      <c r="AT27" s="50"/>
      <c r="AU27" s="50"/>
      <c r="AV27" s="50"/>
      <c r="AW27" s="50"/>
      <c r="AY27" s="20" t="str">
        <f>CONCATENATE(AX$2,"/",$A27,"/",(Overview!$B$39+1))</f>
        <v>3/24/2026</v>
      </c>
      <c r="AZ27" t="str">
        <f t="shared" si="5"/>
        <v>Tue</v>
      </c>
      <c r="BA27" s="50"/>
      <c r="BB27" s="50"/>
      <c r="BC27" s="50"/>
      <c r="BD27" s="50"/>
      <c r="BF27" s="20" t="str">
        <f>CONCATENATE(BE$2,"/",$A27,"/",(Overview!$B$39+1))</f>
        <v>4/24/2026</v>
      </c>
      <c r="BG27" t="str">
        <f t="shared" si="6"/>
        <v>Fri</v>
      </c>
      <c r="BH27" s="50"/>
      <c r="BI27" s="50"/>
      <c r="BJ27" s="50"/>
      <c r="BK27" s="50"/>
      <c r="BM27" s="20" t="str">
        <f>CONCATENATE(BL$2,"/",$A27,"/",(Overview!$B$39+1))</f>
        <v>5/24/2026</v>
      </c>
      <c r="BN27" t="str">
        <f t="shared" si="7"/>
        <v>Sun</v>
      </c>
      <c r="BO27" s="50"/>
      <c r="BP27" s="50"/>
      <c r="BQ27" s="50"/>
      <c r="BR27" s="50"/>
      <c r="BT27" s="20" t="str">
        <f>CONCATENATE(BS$2,"/",$A27,"/",(Overview!$B$39+1))</f>
        <v>6/24/2026</v>
      </c>
      <c r="BU27" t="str">
        <f t="shared" si="8"/>
        <v>Wed</v>
      </c>
      <c r="BV27" s="50"/>
      <c r="BW27" s="50"/>
      <c r="BX27" s="50"/>
      <c r="BY27" s="50"/>
      <c r="CA27" s="20" t="str">
        <f>CONCATENATE(BZ$2,"/",$A27,"/",(Overview!$B$39+1))</f>
        <v>7/24/2026</v>
      </c>
      <c r="CB27" t="str">
        <f t="shared" si="9"/>
        <v>Fri</v>
      </c>
      <c r="CC27" s="50"/>
      <c r="CD27" s="50"/>
      <c r="CE27" s="50"/>
      <c r="CF27" s="50"/>
    </row>
    <row r="28" spans="1:84" x14ac:dyDescent="0.3">
      <c r="A28" s="18">
        <v>25</v>
      </c>
      <c r="B28" t="str">
        <f>CONCATENATE(A$2,"/",$A28,"/",Overview!$B$39)</f>
        <v>8/25/2025</v>
      </c>
      <c r="C28" t="str">
        <f t="shared" si="12"/>
        <v>Mon</v>
      </c>
      <c r="D28" s="50"/>
      <c r="E28" s="50"/>
      <c r="F28" s="50"/>
      <c r="G28" s="50"/>
      <c r="I28" s="20" t="str">
        <f>CONCATENATE(H$2,"/",$A28,"/",Overview!$B$39)</f>
        <v>9/25/2025</v>
      </c>
      <c r="J28" t="str">
        <f t="shared" si="11"/>
        <v>Thu</v>
      </c>
      <c r="K28" s="50"/>
      <c r="L28" s="50"/>
      <c r="M28" s="50"/>
      <c r="N28" s="50"/>
      <c r="P28" s="20" t="str">
        <f>CONCATENATE(O$2,"/",$A28,"/",Overview!$B$39)</f>
        <v>10/25/2025</v>
      </c>
      <c r="Q28" t="str">
        <f t="shared" si="10"/>
        <v>Sat</v>
      </c>
      <c r="R28" s="50"/>
      <c r="S28" s="50"/>
      <c r="T28" s="50"/>
      <c r="U28" s="50"/>
      <c r="W28" s="20" t="str">
        <f>CONCATENATE(V$2,"/",$A28,"/",Overview!$B$39)</f>
        <v>11/25/2025</v>
      </c>
      <c r="X28" t="str">
        <f t="shared" si="1"/>
        <v>Tue</v>
      </c>
      <c r="Y28" s="50"/>
      <c r="Z28" s="50"/>
      <c r="AA28" s="50"/>
      <c r="AB28" s="50"/>
      <c r="AD28" s="20" t="str">
        <f>CONCATENATE(AC$2,"/",$A28,"/",Overview!$B$39)</f>
        <v>12/25/2025</v>
      </c>
      <c r="AE28" t="str">
        <f t="shared" si="2"/>
        <v>Thu</v>
      </c>
      <c r="AF28" s="50"/>
      <c r="AG28" s="50"/>
      <c r="AH28" s="50"/>
      <c r="AI28" s="50"/>
      <c r="AK28" s="20" t="str">
        <f>CONCATENATE(AJ$2,"/",$A28,"/",(IF(AJ$2=12,Overview!$B$39,Overview!$B$39+1)))</f>
        <v>1/25/2026</v>
      </c>
      <c r="AL28" t="str">
        <f t="shared" si="3"/>
        <v>Sun</v>
      </c>
      <c r="AM28" s="50"/>
      <c r="AN28" s="50"/>
      <c r="AO28" s="50"/>
      <c r="AP28" s="50"/>
      <c r="AR28" s="20" t="str">
        <f>CONCATENATE(AQ$2,"/",$A28,"/",(Overview!$B$39+1))</f>
        <v>2/25/2026</v>
      </c>
      <c r="AS28" t="str">
        <f t="shared" si="4"/>
        <v>Wed</v>
      </c>
      <c r="AT28" s="50"/>
      <c r="AU28" s="50"/>
      <c r="AV28" s="50"/>
      <c r="AW28" s="50"/>
      <c r="AY28" s="20" t="str">
        <f>CONCATENATE(AX$2,"/",$A28,"/",(Overview!$B$39+1))</f>
        <v>3/25/2026</v>
      </c>
      <c r="AZ28" t="str">
        <f t="shared" si="5"/>
        <v>Wed</v>
      </c>
      <c r="BA28" s="50"/>
      <c r="BB28" s="50"/>
      <c r="BC28" s="50"/>
      <c r="BD28" s="50"/>
      <c r="BF28" s="20" t="str">
        <f>CONCATENATE(BE$2,"/",$A28,"/",(Overview!$B$39+1))</f>
        <v>4/25/2026</v>
      </c>
      <c r="BG28" t="str">
        <f t="shared" si="6"/>
        <v>Sat</v>
      </c>
      <c r="BH28" s="50"/>
      <c r="BI28" s="50"/>
      <c r="BJ28" s="50"/>
      <c r="BK28" s="50"/>
      <c r="BM28" s="20" t="str">
        <f>CONCATENATE(BL$2,"/",$A28,"/",(Overview!$B$39+1))</f>
        <v>5/25/2026</v>
      </c>
      <c r="BN28" t="str">
        <f t="shared" si="7"/>
        <v>Mon</v>
      </c>
      <c r="BO28" s="50"/>
      <c r="BP28" s="50"/>
      <c r="BQ28" s="50"/>
      <c r="BR28" s="50"/>
      <c r="BT28" s="20" t="str">
        <f>CONCATENATE(BS$2,"/",$A28,"/",(Overview!$B$39+1))</f>
        <v>6/25/2026</v>
      </c>
      <c r="BU28" t="str">
        <f t="shared" si="8"/>
        <v>Thu</v>
      </c>
      <c r="BV28" s="50"/>
      <c r="BW28" s="50"/>
      <c r="BX28" s="50"/>
      <c r="BY28" s="50"/>
      <c r="CA28" s="20" t="str">
        <f>CONCATENATE(BZ$2,"/",$A28,"/",(Overview!$B$39+1))</f>
        <v>7/25/2026</v>
      </c>
      <c r="CB28" t="str">
        <f t="shared" si="9"/>
        <v>Sat</v>
      </c>
      <c r="CC28" s="50"/>
      <c r="CD28" s="50"/>
      <c r="CE28" s="50"/>
      <c r="CF28" s="50"/>
    </row>
    <row r="29" spans="1:84" x14ac:dyDescent="0.3">
      <c r="A29" s="18">
        <v>26</v>
      </c>
      <c r="B29" t="str">
        <f>CONCATENATE(A$2,"/",$A29,"/",Overview!$B$39)</f>
        <v>8/26/2025</v>
      </c>
      <c r="C29" t="str">
        <f t="shared" si="12"/>
        <v>Tue</v>
      </c>
      <c r="D29" s="50"/>
      <c r="E29" s="50"/>
      <c r="F29" s="50"/>
      <c r="G29" s="50"/>
      <c r="I29" s="20" t="str">
        <f>CONCATENATE(H$2,"/",$A29,"/",Overview!$B$39)</f>
        <v>9/26/2025</v>
      </c>
      <c r="J29" t="str">
        <f t="shared" si="11"/>
        <v>Fri</v>
      </c>
      <c r="K29" s="50"/>
      <c r="L29" s="50"/>
      <c r="M29" s="50"/>
      <c r="N29" s="50"/>
      <c r="P29" s="20" t="str">
        <f>CONCATENATE(O$2,"/",$A29,"/",Overview!$B$39)</f>
        <v>10/26/2025</v>
      </c>
      <c r="Q29" t="str">
        <f t="shared" si="10"/>
        <v>Sun</v>
      </c>
      <c r="R29" s="50"/>
      <c r="S29" s="50"/>
      <c r="T29" s="50"/>
      <c r="U29" s="50"/>
      <c r="W29" s="20" t="str">
        <f>CONCATENATE(V$2,"/",$A29,"/",Overview!$B$39)</f>
        <v>11/26/2025</v>
      </c>
      <c r="X29" t="str">
        <f t="shared" si="1"/>
        <v>Wed</v>
      </c>
      <c r="Y29" s="50"/>
      <c r="Z29" s="50"/>
      <c r="AA29" s="50"/>
      <c r="AB29" s="50"/>
      <c r="AD29" s="20" t="str">
        <f>CONCATENATE(AC$2,"/",$A29,"/",Overview!$B$39)</f>
        <v>12/26/2025</v>
      </c>
      <c r="AE29" t="str">
        <f t="shared" si="2"/>
        <v>Fri</v>
      </c>
      <c r="AF29" s="50"/>
      <c r="AG29" s="50"/>
      <c r="AH29" s="50"/>
      <c r="AI29" s="50"/>
      <c r="AK29" s="20" t="str">
        <f>CONCATENATE(AJ$2,"/",$A29,"/",(IF(AJ$2=12,Overview!$B$39,Overview!$B$39+1)))</f>
        <v>1/26/2026</v>
      </c>
      <c r="AL29" t="str">
        <f t="shared" si="3"/>
        <v>Mon</v>
      </c>
      <c r="AM29" s="50"/>
      <c r="AN29" s="50"/>
      <c r="AO29" s="50"/>
      <c r="AP29" s="50"/>
      <c r="AR29" s="20" t="str">
        <f>CONCATENATE(AQ$2,"/",$A29,"/",(Overview!$B$39+1))</f>
        <v>2/26/2026</v>
      </c>
      <c r="AS29" t="str">
        <f t="shared" si="4"/>
        <v>Thu</v>
      </c>
      <c r="AT29" s="50"/>
      <c r="AU29" s="50"/>
      <c r="AV29" s="50"/>
      <c r="AW29" s="50"/>
      <c r="AY29" s="20" t="str">
        <f>CONCATENATE(AX$2,"/",$A29,"/",(Overview!$B$39+1))</f>
        <v>3/26/2026</v>
      </c>
      <c r="AZ29" t="str">
        <f t="shared" si="5"/>
        <v>Thu</v>
      </c>
      <c r="BA29" s="50"/>
      <c r="BB29" s="50"/>
      <c r="BC29" s="50"/>
      <c r="BD29" s="50"/>
      <c r="BF29" s="20" t="str">
        <f>CONCATENATE(BE$2,"/",$A29,"/",(Overview!$B$39+1))</f>
        <v>4/26/2026</v>
      </c>
      <c r="BG29" t="str">
        <f t="shared" si="6"/>
        <v>Sun</v>
      </c>
      <c r="BH29" s="50"/>
      <c r="BI29" s="50"/>
      <c r="BJ29" s="50"/>
      <c r="BK29" s="50"/>
      <c r="BM29" s="20" t="str">
        <f>CONCATENATE(BL$2,"/",$A29,"/",(Overview!$B$39+1))</f>
        <v>5/26/2026</v>
      </c>
      <c r="BN29" t="str">
        <f t="shared" si="7"/>
        <v>Tue</v>
      </c>
      <c r="BO29" s="50"/>
      <c r="BP29" s="50"/>
      <c r="BQ29" s="50"/>
      <c r="BR29" s="50"/>
      <c r="BT29" s="20" t="str">
        <f>CONCATENATE(BS$2,"/",$A29,"/",(Overview!$B$39+1))</f>
        <v>6/26/2026</v>
      </c>
      <c r="BU29" t="str">
        <f t="shared" si="8"/>
        <v>Fri</v>
      </c>
      <c r="BV29" s="50"/>
      <c r="BW29" s="50"/>
      <c r="BX29" s="50"/>
      <c r="BY29" s="50"/>
      <c r="CA29" s="20" t="str">
        <f>CONCATENATE(BZ$2,"/",$A29,"/",(Overview!$B$39+1))</f>
        <v>7/26/2026</v>
      </c>
      <c r="CB29" t="str">
        <f t="shared" si="9"/>
        <v>Sun</v>
      </c>
      <c r="CC29" s="50"/>
      <c r="CD29" s="50"/>
      <c r="CE29" s="50"/>
      <c r="CF29" s="50"/>
    </row>
    <row r="30" spans="1:84" x14ac:dyDescent="0.3">
      <c r="A30" s="18">
        <v>27</v>
      </c>
      <c r="B30" t="str">
        <f>CONCATENATE(A$2,"/",$A30,"/",Overview!$B$39)</f>
        <v>8/27/2025</v>
      </c>
      <c r="C30" t="str">
        <f t="shared" si="12"/>
        <v>Wed</v>
      </c>
      <c r="D30" s="50"/>
      <c r="E30" s="50"/>
      <c r="F30" s="50"/>
      <c r="G30" s="50"/>
      <c r="I30" s="20" t="str">
        <f>CONCATENATE(H$2,"/",$A30,"/",Overview!$B$39)</f>
        <v>9/27/2025</v>
      </c>
      <c r="J30" t="str">
        <f t="shared" si="11"/>
        <v>Sat</v>
      </c>
      <c r="K30" s="50"/>
      <c r="L30" s="50"/>
      <c r="M30" s="50"/>
      <c r="N30" s="50"/>
      <c r="P30" s="20" t="str">
        <f>CONCATENATE(O$2,"/",$A30,"/",Overview!$B$39)</f>
        <v>10/27/2025</v>
      </c>
      <c r="Q30" t="str">
        <f t="shared" si="10"/>
        <v>Mon</v>
      </c>
      <c r="R30" s="50"/>
      <c r="S30" s="50"/>
      <c r="T30" s="50"/>
      <c r="U30" s="50"/>
      <c r="W30" s="20" t="str">
        <f>CONCATENATE(V$2,"/",$A30,"/",Overview!$B$39)</f>
        <v>11/27/2025</v>
      </c>
      <c r="X30" t="str">
        <f t="shared" si="1"/>
        <v>Thu</v>
      </c>
      <c r="Y30" s="50"/>
      <c r="Z30" s="50"/>
      <c r="AA30" s="50"/>
      <c r="AB30" s="50"/>
      <c r="AD30" s="20" t="str">
        <f>CONCATENATE(AC$2,"/",$A30,"/",Overview!$B$39)</f>
        <v>12/27/2025</v>
      </c>
      <c r="AE30" t="str">
        <f t="shared" si="2"/>
        <v>Sat</v>
      </c>
      <c r="AF30" s="50"/>
      <c r="AG30" s="50"/>
      <c r="AH30" s="50"/>
      <c r="AI30" s="50"/>
      <c r="AK30" s="20" t="str">
        <f>CONCATENATE(AJ$2,"/",$A30,"/",(IF(AJ$2=12,Overview!$B$39,Overview!$B$39+1)))</f>
        <v>1/27/2026</v>
      </c>
      <c r="AL30" t="str">
        <f t="shared" si="3"/>
        <v>Tue</v>
      </c>
      <c r="AM30" s="50"/>
      <c r="AN30" s="50"/>
      <c r="AO30" s="50"/>
      <c r="AP30" s="50"/>
      <c r="AR30" s="20" t="str">
        <f>CONCATENATE(AQ$2,"/",$A30,"/",(Overview!$B$39+1))</f>
        <v>2/27/2026</v>
      </c>
      <c r="AS30" t="str">
        <f t="shared" si="4"/>
        <v>Fri</v>
      </c>
      <c r="AT30" s="50"/>
      <c r="AU30" s="50"/>
      <c r="AV30" s="50"/>
      <c r="AW30" s="50"/>
      <c r="AY30" s="20" t="str">
        <f>CONCATENATE(AX$2,"/",$A30,"/",(Overview!$B$39+1))</f>
        <v>3/27/2026</v>
      </c>
      <c r="AZ30" t="str">
        <f t="shared" si="5"/>
        <v>Fri</v>
      </c>
      <c r="BA30" s="50"/>
      <c r="BB30" s="50"/>
      <c r="BC30" s="50"/>
      <c r="BD30" s="50"/>
      <c r="BF30" s="20" t="str">
        <f>CONCATENATE(BE$2,"/",$A30,"/",(Overview!$B$39+1))</f>
        <v>4/27/2026</v>
      </c>
      <c r="BG30" t="str">
        <f t="shared" si="6"/>
        <v>Mon</v>
      </c>
      <c r="BH30" s="50"/>
      <c r="BI30" s="50"/>
      <c r="BJ30" s="50"/>
      <c r="BK30" s="50"/>
      <c r="BM30" s="20" t="str">
        <f>CONCATENATE(BL$2,"/",$A30,"/",(Overview!$B$39+1))</f>
        <v>5/27/2026</v>
      </c>
      <c r="BN30" t="str">
        <f t="shared" si="7"/>
        <v>Wed</v>
      </c>
      <c r="BO30" s="50"/>
      <c r="BP30" s="50"/>
      <c r="BQ30" s="50"/>
      <c r="BR30" s="50"/>
      <c r="BT30" s="20" t="str">
        <f>CONCATENATE(BS$2,"/",$A30,"/",(Overview!$B$39+1))</f>
        <v>6/27/2026</v>
      </c>
      <c r="BU30" t="str">
        <f t="shared" si="8"/>
        <v>Sat</v>
      </c>
      <c r="BV30" s="50"/>
      <c r="BW30" s="50"/>
      <c r="BX30" s="50"/>
      <c r="BY30" s="50"/>
      <c r="CA30" s="20" t="str">
        <f>CONCATENATE(BZ$2,"/",$A30,"/",(Overview!$B$39+1))</f>
        <v>7/27/2026</v>
      </c>
      <c r="CB30" t="str">
        <f t="shared" si="9"/>
        <v>Mon</v>
      </c>
      <c r="CC30" s="50"/>
      <c r="CD30" s="50"/>
      <c r="CE30" s="50"/>
      <c r="CF30" s="50"/>
    </row>
    <row r="31" spans="1:84" x14ac:dyDescent="0.3">
      <c r="A31" s="18">
        <v>28</v>
      </c>
      <c r="B31" t="str">
        <f>CONCATENATE(A$2,"/",$A31,"/",Overview!$B$39)</f>
        <v>8/28/2025</v>
      </c>
      <c r="C31" t="str">
        <f t="shared" si="12"/>
        <v>Thu</v>
      </c>
      <c r="D31" s="50"/>
      <c r="E31" s="50"/>
      <c r="F31" s="50"/>
      <c r="G31" s="50"/>
      <c r="I31" s="20" t="str">
        <f>CONCATENATE(H$2,"/",$A31,"/",Overview!$B$39)</f>
        <v>9/28/2025</v>
      </c>
      <c r="J31" t="str">
        <f t="shared" si="11"/>
        <v>Sun</v>
      </c>
      <c r="K31" s="50"/>
      <c r="L31" s="50"/>
      <c r="M31" s="50"/>
      <c r="N31" s="50"/>
      <c r="P31" s="20" t="str">
        <f>CONCATENATE(O$2,"/",$A31,"/",Overview!$B$39)</f>
        <v>10/28/2025</v>
      </c>
      <c r="Q31" t="str">
        <f t="shared" si="10"/>
        <v>Tue</v>
      </c>
      <c r="R31" s="50"/>
      <c r="S31" s="50"/>
      <c r="T31" s="50"/>
      <c r="U31" s="50"/>
      <c r="W31" s="20" t="str">
        <f>CONCATENATE(V$2,"/",$A31,"/",Overview!$B$39)</f>
        <v>11/28/2025</v>
      </c>
      <c r="X31" t="str">
        <f t="shared" si="1"/>
        <v>Fri</v>
      </c>
      <c r="Y31" s="50"/>
      <c r="Z31" s="50"/>
      <c r="AA31" s="50"/>
      <c r="AB31" s="50"/>
      <c r="AD31" s="20" t="str">
        <f>CONCATENATE(AC$2,"/",$A31,"/",Overview!$B$39)</f>
        <v>12/28/2025</v>
      </c>
      <c r="AE31" t="str">
        <f t="shared" si="2"/>
        <v>Sun</v>
      </c>
      <c r="AF31" s="50"/>
      <c r="AG31" s="50"/>
      <c r="AH31" s="50"/>
      <c r="AI31" s="50"/>
      <c r="AK31" s="20" t="str">
        <f>CONCATENATE(AJ$2,"/",$A31,"/",(IF(AJ$2=12,Overview!$B$39,Overview!$B$39+1)))</f>
        <v>1/28/2026</v>
      </c>
      <c r="AL31" t="str">
        <f t="shared" si="3"/>
        <v>Wed</v>
      </c>
      <c r="AM31" s="50"/>
      <c r="AN31" s="50"/>
      <c r="AO31" s="50"/>
      <c r="AP31" s="50"/>
      <c r="AR31" s="20" t="str">
        <f>CONCATENATE(AQ$2,"/",$A31,"/",(Overview!$B$39+1))</f>
        <v>2/28/2026</v>
      </c>
      <c r="AS31" t="str">
        <f t="shared" si="4"/>
        <v>Sat</v>
      </c>
      <c r="AT31" s="50"/>
      <c r="AU31" s="50"/>
      <c r="AV31" s="50"/>
      <c r="AW31" s="50"/>
      <c r="AY31" s="20" t="str">
        <f>CONCATENATE(AX$2,"/",$A31,"/",(Overview!$B$39+1))</f>
        <v>3/28/2026</v>
      </c>
      <c r="AZ31" t="str">
        <f t="shared" si="5"/>
        <v>Sat</v>
      </c>
      <c r="BA31" s="50"/>
      <c r="BB31" s="50"/>
      <c r="BC31" s="50"/>
      <c r="BD31" s="50"/>
      <c r="BF31" s="20" t="str">
        <f>CONCATENATE(BE$2,"/",$A31,"/",(Overview!$B$39+1))</f>
        <v>4/28/2026</v>
      </c>
      <c r="BG31" t="str">
        <f t="shared" si="6"/>
        <v>Tue</v>
      </c>
      <c r="BH31" s="50"/>
      <c r="BI31" s="50"/>
      <c r="BJ31" s="50"/>
      <c r="BK31" s="50"/>
      <c r="BM31" s="20" t="str">
        <f>CONCATENATE(BL$2,"/",$A31,"/",(Overview!$B$39+1))</f>
        <v>5/28/2026</v>
      </c>
      <c r="BN31" t="str">
        <f t="shared" si="7"/>
        <v>Thu</v>
      </c>
      <c r="BO31" s="50"/>
      <c r="BP31" s="50"/>
      <c r="BQ31" s="50"/>
      <c r="BR31" s="50"/>
      <c r="BT31" s="20" t="str">
        <f>CONCATENATE(BS$2,"/",$A31,"/",(Overview!$B$39+1))</f>
        <v>6/28/2026</v>
      </c>
      <c r="BU31" t="str">
        <f t="shared" si="8"/>
        <v>Sun</v>
      </c>
      <c r="BV31" s="50"/>
      <c r="BW31" s="50"/>
      <c r="BX31" s="50"/>
      <c r="BY31" s="50"/>
      <c r="CA31" s="20" t="str">
        <f>CONCATENATE(BZ$2,"/",$A31,"/",(Overview!$B$39+1))</f>
        <v>7/28/2026</v>
      </c>
      <c r="CB31" t="str">
        <f t="shared" si="9"/>
        <v>Tue</v>
      </c>
      <c r="CC31" s="50"/>
      <c r="CD31" s="50"/>
      <c r="CE31" s="50"/>
      <c r="CF31" s="50"/>
    </row>
    <row r="32" spans="1:84" x14ac:dyDescent="0.3">
      <c r="A32" s="18">
        <v>29</v>
      </c>
      <c r="B32" t="str">
        <f>CONCATENATE(A$2,"/",$A32,"/",Overview!$B$39)</f>
        <v>8/29/2025</v>
      </c>
      <c r="C32" t="str">
        <f t="shared" si="12"/>
        <v>Fri</v>
      </c>
      <c r="D32" s="50"/>
      <c r="E32" s="50"/>
      <c r="F32" s="50"/>
      <c r="G32" s="50"/>
      <c r="I32" s="20" t="str">
        <f>CONCATENATE(H$2,"/",$A32,"/",Overview!$B$39)</f>
        <v>9/29/2025</v>
      </c>
      <c r="J32" t="str">
        <f t="shared" si="11"/>
        <v>Mon</v>
      </c>
      <c r="K32" s="50"/>
      <c r="L32" s="50"/>
      <c r="M32" s="50"/>
      <c r="N32" s="50"/>
      <c r="P32" s="20" t="str">
        <f>CONCATENATE(O$2,"/",$A32,"/",Overview!$B$39)</f>
        <v>10/29/2025</v>
      </c>
      <c r="Q32" t="str">
        <f t="shared" si="10"/>
        <v>Wed</v>
      </c>
      <c r="R32" s="50"/>
      <c r="S32" s="50"/>
      <c r="T32" s="50"/>
      <c r="U32" s="50"/>
      <c r="W32" s="20" t="str">
        <f>CONCATENATE(V$2,"/",$A32,"/",Overview!$B$39)</f>
        <v>11/29/2025</v>
      </c>
      <c r="X32" t="str">
        <f t="shared" si="1"/>
        <v>Sat</v>
      </c>
      <c r="Y32" s="50"/>
      <c r="Z32" s="50"/>
      <c r="AA32" s="50"/>
      <c r="AB32" s="50"/>
      <c r="AD32" s="20" t="str">
        <f>CONCATENATE(AC$2,"/",$A32,"/",Overview!$B$39)</f>
        <v>12/29/2025</v>
      </c>
      <c r="AE32" t="str">
        <f t="shared" si="2"/>
        <v>Mon</v>
      </c>
      <c r="AF32" s="50"/>
      <c r="AG32" s="50"/>
      <c r="AH32" s="50"/>
      <c r="AI32" s="50"/>
      <c r="AK32" s="20" t="str">
        <f>CONCATENATE(AJ$2,"/",$A32,"/",(IF(AJ$2=12,Overview!$B$39,Overview!$B$39+1)))</f>
        <v>1/29/2026</v>
      </c>
      <c r="AL32" t="str">
        <f t="shared" si="3"/>
        <v>Thu</v>
      </c>
      <c r="AM32" s="50"/>
      <c r="AN32" s="50"/>
      <c r="AO32" s="50"/>
      <c r="AP32" s="50"/>
      <c r="AR32" s="20" t="str">
        <f>CONCATENATE(AQ$2,"/",$A32,"/",(Overview!$B$39+1))</f>
        <v>2/29/2026</v>
      </c>
      <c r="AS32" t="e">
        <f t="shared" si="4"/>
        <v>#VALUE!</v>
      </c>
      <c r="AT32" s="50"/>
      <c r="AU32" s="50"/>
      <c r="AV32" s="50"/>
      <c r="AW32" s="50"/>
      <c r="AY32" s="20" t="str">
        <f>CONCATENATE(AX$2,"/",$A32,"/",(Overview!$B$39+1))</f>
        <v>3/29/2026</v>
      </c>
      <c r="AZ32" t="str">
        <f t="shared" si="5"/>
        <v>Sun</v>
      </c>
      <c r="BA32" s="50"/>
      <c r="BB32" s="50"/>
      <c r="BC32" s="50"/>
      <c r="BD32" s="50"/>
      <c r="BF32" s="20" t="str">
        <f>CONCATENATE(BE$2,"/",$A32,"/",(Overview!$B$39+1))</f>
        <v>4/29/2026</v>
      </c>
      <c r="BG32" t="str">
        <f t="shared" si="6"/>
        <v>Wed</v>
      </c>
      <c r="BH32" s="50"/>
      <c r="BI32" s="50"/>
      <c r="BJ32" s="50"/>
      <c r="BK32" s="50"/>
      <c r="BM32" s="20" t="str">
        <f>CONCATENATE(BL$2,"/",$A32,"/",(Overview!$B$39+1))</f>
        <v>5/29/2026</v>
      </c>
      <c r="BN32" t="str">
        <f t="shared" si="7"/>
        <v>Fri</v>
      </c>
      <c r="BO32" s="50"/>
      <c r="BP32" s="50"/>
      <c r="BQ32" s="50"/>
      <c r="BR32" s="50"/>
      <c r="BT32" s="20" t="str">
        <f>CONCATENATE(BS$2,"/",$A32,"/",(Overview!$B$39+1))</f>
        <v>6/29/2026</v>
      </c>
      <c r="BU32" t="str">
        <f t="shared" si="8"/>
        <v>Mon</v>
      </c>
      <c r="BV32" s="50"/>
      <c r="BW32" s="50"/>
      <c r="BX32" s="50"/>
      <c r="BY32" s="50"/>
      <c r="CA32" s="20" t="str">
        <f>CONCATENATE(BZ$2,"/",$A32,"/",(Overview!$B$39+1))</f>
        <v>7/29/2026</v>
      </c>
      <c r="CB32" t="str">
        <f t="shared" si="9"/>
        <v>Wed</v>
      </c>
      <c r="CC32" s="50"/>
      <c r="CD32" s="50"/>
      <c r="CE32" s="50"/>
      <c r="CF32" s="50"/>
    </row>
    <row r="33" spans="1:84" x14ac:dyDescent="0.3">
      <c r="A33" s="18">
        <v>30</v>
      </c>
      <c r="B33" t="str">
        <f>CONCATENATE(A$2,"/",$A33,"/",Overview!$B$39)</f>
        <v>8/30/2025</v>
      </c>
      <c r="C33" t="str">
        <f t="shared" si="12"/>
        <v>Sat</v>
      </c>
      <c r="D33" s="50"/>
      <c r="E33" s="50"/>
      <c r="F33" s="50"/>
      <c r="G33" s="50"/>
      <c r="I33" s="20" t="str">
        <f>CONCATENATE(H$2,"/",$A33,"/",Overview!$B$39)</f>
        <v>9/30/2025</v>
      </c>
      <c r="J33" t="str">
        <f t="shared" si="11"/>
        <v>Tue</v>
      </c>
      <c r="K33" s="50"/>
      <c r="L33" s="50"/>
      <c r="M33" s="50"/>
      <c r="N33" s="50"/>
      <c r="P33" s="20" t="str">
        <f>CONCATENATE(O$2,"/",$A33,"/",Overview!$B$39)</f>
        <v>10/30/2025</v>
      </c>
      <c r="Q33" t="str">
        <f t="shared" si="10"/>
        <v>Thu</v>
      </c>
      <c r="R33" s="50"/>
      <c r="S33" s="50"/>
      <c r="T33" s="50"/>
      <c r="U33" s="50"/>
      <c r="W33" s="20" t="str">
        <f>CONCATENATE(V$2,"/",$A33,"/",Overview!$B$39)</f>
        <v>11/30/2025</v>
      </c>
      <c r="X33" t="str">
        <f t="shared" si="1"/>
        <v>Sun</v>
      </c>
      <c r="Y33" s="50"/>
      <c r="Z33" s="50"/>
      <c r="AA33" s="50"/>
      <c r="AB33" s="50"/>
      <c r="AD33" s="20" t="str">
        <f>CONCATENATE(AC$2,"/",$A33,"/",Overview!$B$39)</f>
        <v>12/30/2025</v>
      </c>
      <c r="AE33" t="str">
        <f t="shared" si="2"/>
        <v>Tue</v>
      </c>
      <c r="AF33" s="50"/>
      <c r="AG33" s="50"/>
      <c r="AH33" s="50"/>
      <c r="AI33" s="50"/>
      <c r="AK33" s="20" t="str">
        <f>CONCATENATE(AJ$2,"/",$A33,"/",(IF(AJ$2=12,Overview!$B$39,Overview!$B$39+1)))</f>
        <v>1/30/2026</v>
      </c>
      <c r="AL33" t="str">
        <f t="shared" si="3"/>
        <v>Fri</v>
      </c>
      <c r="AM33" s="50"/>
      <c r="AN33" s="50"/>
      <c r="AO33" s="50"/>
      <c r="AP33" s="50"/>
      <c r="AR33" s="20" t="str">
        <f>CONCATENATE(AQ$2,"/",$A33,"/",(Overview!$B$39+1))</f>
        <v>2/30/2026</v>
      </c>
      <c r="AS33" t="e">
        <f t="shared" si="4"/>
        <v>#VALUE!</v>
      </c>
      <c r="AT33" s="50"/>
      <c r="AU33" s="50"/>
      <c r="AV33" s="50"/>
      <c r="AW33" s="50"/>
      <c r="AY33" s="20" t="str">
        <f>CONCATENATE(AX$2,"/",$A33,"/",(Overview!$B$39+1))</f>
        <v>3/30/2026</v>
      </c>
      <c r="AZ33" t="str">
        <f t="shared" si="5"/>
        <v>Mon</v>
      </c>
      <c r="BA33" s="50"/>
      <c r="BB33" s="50"/>
      <c r="BC33" s="50"/>
      <c r="BD33" s="50"/>
      <c r="BF33" s="20" t="str">
        <f>CONCATENATE(BE$2,"/",$A33,"/",(Overview!$B$39+1))</f>
        <v>4/30/2026</v>
      </c>
      <c r="BG33" t="str">
        <f t="shared" si="6"/>
        <v>Thu</v>
      </c>
      <c r="BH33" s="50"/>
      <c r="BI33" s="50"/>
      <c r="BJ33" s="50"/>
      <c r="BK33" s="50"/>
      <c r="BM33" s="20" t="str">
        <f>CONCATENATE(BL$2,"/",$A33,"/",(Overview!$B$39+1))</f>
        <v>5/30/2026</v>
      </c>
      <c r="BN33" t="str">
        <f t="shared" si="7"/>
        <v>Sat</v>
      </c>
      <c r="BO33" s="50"/>
      <c r="BP33" s="50"/>
      <c r="BQ33" s="50"/>
      <c r="BR33" s="50"/>
      <c r="BT33" s="20" t="str">
        <f>CONCATENATE(BS$2,"/",$A33,"/",(Overview!$B$39+1))</f>
        <v>6/30/2026</v>
      </c>
      <c r="BU33" t="str">
        <f t="shared" si="8"/>
        <v>Tue</v>
      </c>
      <c r="BV33" s="50"/>
      <c r="BW33" s="50"/>
      <c r="BX33" s="50"/>
      <c r="BY33" s="50"/>
      <c r="CA33" s="20" t="str">
        <f>CONCATENATE(BZ$2,"/",$A33,"/",(Overview!$B$39+1))</f>
        <v>7/30/2026</v>
      </c>
      <c r="CB33" t="str">
        <f t="shared" si="9"/>
        <v>Thu</v>
      </c>
      <c r="CC33" s="50"/>
      <c r="CD33" s="50"/>
      <c r="CE33" s="50"/>
      <c r="CF33" s="50"/>
    </row>
    <row r="34" spans="1:84" s="17" customFormat="1" x14ac:dyDescent="0.3">
      <c r="A34" s="22">
        <v>31</v>
      </c>
      <c r="B34" s="17" t="str">
        <f>CONCATENATE(A$2,"/",$A34,"/",Overview!$B$39)</f>
        <v>8/31/2025</v>
      </c>
      <c r="C34" s="17" t="str">
        <f t="shared" si="12"/>
        <v>Sun</v>
      </c>
      <c r="D34" s="51"/>
      <c r="E34" s="51"/>
      <c r="F34" s="51"/>
      <c r="G34" s="51"/>
      <c r="H34" s="35"/>
      <c r="I34" s="21" t="str">
        <f>CONCATENATE(H$2,"/",$A34,"/",Overview!$B$39)</f>
        <v>9/31/2025</v>
      </c>
      <c r="J34" s="17" t="e">
        <f t="shared" si="11"/>
        <v>#VALUE!</v>
      </c>
      <c r="K34" s="51"/>
      <c r="L34" s="51"/>
      <c r="M34" s="51"/>
      <c r="N34" s="51"/>
      <c r="O34" s="35"/>
      <c r="P34" s="21" t="str">
        <f>CONCATENATE(O$2,"/",$A34,"/",Overview!$B$39)</f>
        <v>10/31/2025</v>
      </c>
      <c r="Q34" s="17" t="str">
        <f t="shared" si="10"/>
        <v>Fri</v>
      </c>
      <c r="R34" s="51"/>
      <c r="S34" s="51"/>
      <c r="T34" s="51"/>
      <c r="U34" s="51"/>
      <c r="V34" s="35"/>
      <c r="W34" s="21" t="str">
        <f>CONCATENATE(V$2,"/",$A34,"/",Overview!$B$39)</f>
        <v>11/31/2025</v>
      </c>
      <c r="X34" s="17" t="e">
        <f t="shared" si="1"/>
        <v>#VALUE!</v>
      </c>
      <c r="Y34" s="51"/>
      <c r="Z34" s="51"/>
      <c r="AA34" s="51"/>
      <c r="AB34" s="51"/>
      <c r="AC34" s="35"/>
      <c r="AD34" s="21" t="str">
        <f>CONCATENATE(AC$2,"/",$A34,"/",Overview!$B$39)</f>
        <v>12/31/2025</v>
      </c>
      <c r="AE34" s="17" t="str">
        <f t="shared" si="2"/>
        <v>Wed</v>
      </c>
      <c r="AF34" s="51"/>
      <c r="AG34" s="51"/>
      <c r="AH34" s="51"/>
      <c r="AI34" s="51"/>
      <c r="AJ34" s="35"/>
      <c r="AK34" s="21" t="str">
        <f>CONCATENATE(AJ$2,"/",$A34,"/",(IF(AJ$2=12,Overview!$B$39,Overview!$B$39+1)))</f>
        <v>1/31/2026</v>
      </c>
      <c r="AL34" s="17" t="str">
        <f t="shared" si="3"/>
        <v>Sat</v>
      </c>
      <c r="AM34" s="51"/>
      <c r="AN34" s="51"/>
      <c r="AO34" s="51"/>
      <c r="AP34" s="51"/>
      <c r="AQ34" s="35"/>
      <c r="AR34" s="21" t="str">
        <f>CONCATENATE(AQ$2,"/",$A34,"/",(Overview!$B$39+1))</f>
        <v>2/31/2026</v>
      </c>
      <c r="AS34" s="17" t="e">
        <f t="shared" si="4"/>
        <v>#VALUE!</v>
      </c>
      <c r="AT34" s="51"/>
      <c r="AU34" s="51"/>
      <c r="AV34" s="51"/>
      <c r="AW34" s="51"/>
      <c r="AX34" s="35"/>
      <c r="AY34" s="21" t="str">
        <f>CONCATENATE(AX$2,"/",$A34,"/",(Overview!$B$39+1))</f>
        <v>3/31/2026</v>
      </c>
      <c r="AZ34" s="17" t="str">
        <f t="shared" si="5"/>
        <v>Tue</v>
      </c>
      <c r="BA34" s="51"/>
      <c r="BB34" s="51"/>
      <c r="BC34" s="51"/>
      <c r="BD34" s="51"/>
      <c r="BE34" s="35"/>
      <c r="BF34" s="21" t="str">
        <f>CONCATENATE(BE$2,"/",$A34,"/",(Overview!$B$39+1))</f>
        <v>4/31/2026</v>
      </c>
      <c r="BG34" s="17" t="e">
        <f t="shared" si="6"/>
        <v>#VALUE!</v>
      </c>
      <c r="BH34" s="51"/>
      <c r="BI34" s="51"/>
      <c r="BJ34" s="51"/>
      <c r="BK34" s="51"/>
      <c r="BL34" s="35"/>
      <c r="BM34" s="21" t="str">
        <f>CONCATENATE(BL$2,"/",$A34,"/",(Overview!$B$39+1))</f>
        <v>5/31/2026</v>
      </c>
      <c r="BN34" s="17" t="str">
        <f t="shared" si="7"/>
        <v>Sun</v>
      </c>
      <c r="BO34" s="51"/>
      <c r="BP34" s="51"/>
      <c r="BQ34" s="51"/>
      <c r="BR34" s="51"/>
      <c r="BS34" s="35"/>
      <c r="BT34" s="21" t="str">
        <f>CONCATENATE(BS$2,"/",$A34,"/",(Overview!$B$39+1))</f>
        <v>6/31/2026</v>
      </c>
      <c r="BU34" s="17" t="e">
        <f t="shared" si="8"/>
        <v>#VALUE!</v>
      </c>
      <c r="BV34" s="51"/>
      <c r="BW34" s="51"/>
      <c r="BX34" s="51"/>
      <c r="BY34" s="51"/>
      <c r="CA34" s="21" t="str">
        <f>CONCATENATE(BZ$2,"/",$A34,"/",(Overview!$B$39+1))</f>
        <v>7/31/2026</v>
      </c>
      <c r="CB34" s="17" t="str">
        <f t="shared" si="9"/>
        <v>Fri</v>
      </c>
      <c r="CC34" s="51"/>
      <c r="CD34" s="51"/>
      <c r="CE34" s="51"/>
      <c r="CF34" s="51"/>
    </row>
    <row r="35" spans="1:84" x14ac:dyDescent="0.3">
      <c r="B35" t="s">
        <v>4</v>
      </c>
      <c r="D35" s="7">
        <f>COUNTIF(D$4:D$34,"Off")</f>
        <v>0</v>
      </c>
      <c r="E35" s="7">
        <f>COUNTIF(E$4:E$34,"Off")</f>
        <v>0</v>
      </c>
      <c r="F35" s="7">
        <f>COUNTIF(F$4:F$34,"Off")</f>
        <v>0</v>
      </c>
      <c r="G35" s="7">
        <f t="shared" ref="G35" si="13">COUNTIF(G$4:G$34,"Off")</f>
        <v>0</v>
      </c>
      <c r="I35" s="20" t="s">
        <v>4</v>
      </c>
      <c r="K35" s="7">
        <f>COUNTIF(K$4:K$34,"Off")</f>
        <v>0</v>
      </c>
      <c r="L35" s="7">
        <f>COUNTIF(L$4:L$34,"Off")</f>
        <v>0</v>
      </c>
      <c r="M35" s="7">
        <f t="shared" ref="M35:N35" si="14">COUNTIF(M$4:M$34,"Off")</f>
        <v>0</v>
      </c>
      <c r="N35" s="7">
        <f t="shared" si="14"/>
        <v>0</v>
      </c>
      <c r="P35" s="20" t="s">
        <v>4</v>
      </c>
      <c r="R35" s="7">
        <f>COUNTIF(R$4:R$34,"Off")</f>
        <v>0</v>
      </c>
      <c r="S35" s="7">
        <f>COUNTIF(S$4:S$34,"Off")</f>
        <v>0</v>
      </c>
      <c r="T35" s="7">
        <f>COUNTIF(T$4:T$34,"Off")</f>
        <v>0</v>
      </c>
      <c r="U35" s="7">
        <f>COUNTIF(U$4:U$34,"Off")</f>
        <v>0</v>
      </c>
      <c r="W35" s="20" t="s">
        <v>4</v>
      </c>
      <c r="Y35" s="7">
        <f>COUNTIF(Y$4:Y$34,"Off")</f>
        <v>0</v>
      </c>
      <c r="Z35" s="7">
        <f>COUNTIF(Z$4:Z$34,"Off")</f>
        <v>0</v>
      </c>
      <c r="AA35" s="7">
        <f t="shared" ref="AA35:AB35" si="15">COUNTIF(AA$4:AA$34,"Off")</f>
        <v>0</v>
      </c>
      <c r="AB35" s="7">
        <f t="shared" si="15"/>
        <v>0</v>
      </c>
      <c r="AD35" s="20" t="s">
        <v>4</v>
      </c>
      <c r="AF35" s="7">
        <f>COUNTIF(AF$4:AF$34,"Off")</f>
        <v>0</v>
      </c>
      <c r="AG35" s="7">
        <f>COUNTIF(AG$4:AG$34,"Off")</f>
        <v>0</v>
      </c>
      <c r="AH35" s="7">
        <f t="shared" ref="AH35:AI35" si="16">COUNTIF(AH$4:AH$34,"Off")</f>
        <v>0</v>
      </c>
      <c r="AI35" s="7">
        <f t="shared" si="16"/>
        <v>0</v>
      </c>
      <c r="AK35" s="20" t="s">
        <v>4</v>
      </c>
      <c r="AM35" s="7">
        <f>COUNTIF(AM$4:AM$34,"Off")</f>
        <v>0</v>
      </c>
      <c r="AN35" s="7">
        <f>COUNTIF(AN$4:AN$34,"Off")</f>
        <v>0</v>
      </c>
      <c r="AO35" s="7">
        <f t="shared" ref="AO35:AP35" si="17">COUNTIF(AO$4:AO$34,"Off")</f>
        <v>0</v>
      </c>
      <c r="AP35" s="7">
        <f t="shared" si="17"/>
        <v>0</v>
      </c>
      <c r="AR35" s="20" t="s">
        <v>4</v>
      </c>
      <c r="AT35" s="7">
        <f>COUNTIF(AT$4:AT$34,"Off")</f>
        <v>0</v>
      </c>
      <c r="AU35" s="7">
        <f>COUNTIF(AU$4:AU$34,"Off")</f>
        <v>0</v>
      </c>
      <c r="AV35" s="7">
        <f t="shared" ref="AV35:AW35" si="18">COUNTIF(AV$4:AV$34,"Off")</f>
        <v>0</v>
      </c>
      <c r="AW35" s="7">
        <f t="shared" si="18"/>
        <v>0</v>
      </c>
      <c r="AY35" s="20" t="s">
        <v>4</v>
      </c>
      <c r="BA35" s="7">
        <f>COUNTIF(BA$4:BA$34,"Off")</f>
        <v>0</v>
      </c>
      <c r="BB35" s="7">
        <f>COUNTIF(BB$4:BB$34,"Off")</f>
        <v>0</v>
      </c>
      <c r="BC35" s="7">
        <f t="shared" ref="BC35:BD35" si="19">COUNTIF(BC$4:BC$34,"Off")</f>
        <v>0</v>
      </c>
      <c r="BD35" s="7">
        <f t="shared" si="19"/>
        <v>0</v>
      </c>
      <c r="BF35" s="20" t="s">
        <v>4</v>
      </c>
      <c r="BH35" s="7">
        <f>COUNTIF(BH$4:BH$34,"Off")</f>
        <v>0</v>
      </c>
      <c r="BI35" s="7">
        <f>COUNTIF(BI$4:BI$34,"Off")</f>
        <v>0</v>
      </c>
      <c r="BJ35" s="7">
        <f t="shared" ref="BJ35:BK35" si="20">COUNTIF(BJ$4:BJ$34,"Off")</f>
        <v>0</v>
      </c>
      <c r="BK35" s="7">
        <f t="shared" si="20"/>
        <v>0</v>
      </c>
      <c r="BM35" s="20" t="s">
        <v>4</v>
      </c>
      <c r="BO35" s="7">
        <f>COUNTIF(BO$4:BO$34,"Off")</f>
        <v>0</v>
      </c>
      <c r="BP35" s="7">
        <f>COUNTIF(BP$4:BP$34,"Off")</f>
        <v>0</v>
      </c>
      <c r="BQ35" s="7">
        <f t="shared" ref="BQ35:BR35" si="21">COUNTIF(BQ$4:BQ$34,"Off")</f>
        <v>0</v>
      </c>
      <c r="BR35" s="7">
        <f t="shared" si="21"/>
        <v>0</v>
      </c>
      <c r="BT35" s="20" t="s">
        <v>4</v>
      </c>
      <c r="BV35" s="7">
        <f>COUNTIF(BV$4:BV$34,"Off")</f>
        <v>0</v>
      </c>
      <c r="BW35" s="7">
        <f>COUNTIF(BW$4:BW$34,"Off")</f>
        <v>0</v>
      </c>
      <c r="BX35" s="7">
        <f t="shared" ref="BX35:BY35" si="22">COUNTIF(BX$4:BX$34,"Off")</f>
        <v>0</v>
      </c>
      <c r="BY35" s="7">
        <f t="shared" si="22"/>
        <v>0</v>
      </c>
      <c r="CA35" s="20" t="s">
        <v>4</v>
      </c>
      <c r="CC35" s="7">
        <f>COUNTIF(CC$4:CC$34,"Off")</f>
        <v>0</v>
      </c>
      <c r="CD35" s="7">
        <f>COUNTIF(CD$4:CD$34,"Off")</f>
        <v>0</v>
      </c>
      <c r="CE35" s="7">
        <f>COUNTIF(CE$4:CE$34,"Off")</f>
        <v>0</v>
      </c>
      <c r="CF35" s="7">
        <f>COUNTIF(CF$4:CF$34,"Off")</f>
        <v>0</v>
      </c>
    </row>
    <row r="36" spans="1:84" x14ac:dyDescent="0.3">
      <c r="B36" t="s">
        <v>2</v>
      </c>
      <c r="D36" s="7">
        <f>COUNTIF(D$4:D$34,"Vacation")</f>
        <v>0</v>
      </c>
      <c r="E36" s="7">
        <f>COUNTIF(E$4:E$34,"Vacation")</f>
        <v>0</v>
      </c>
      <c r="F36" s="7">
        <f>COUNTIF(F$4:F$34,"Vacation")</f>
        <v>0</v>
      </c>
      <c r="G36" s="7">
        <f t="shared" ref="G36" si="23">COUNTIF(G$4:G$34,"Vacation")</f>
        <v>0</v>
      </c>
      <c r="I36" s="20" t="s">
        <v>2</v>
      </c>
      <c r="K36" s="7">
        <f>COUNTIF(K$4:K$34,"Vacation")</f>
        <v>0</v>
      </c>
      <c r="L36" s="7">
        <f>COUNTIF(L$4:L$34,"Vacation")</f>
        <v>0</v>
      </c>
      <c r="M36" s="7">
        <f t="shared" ref="M36:N36" si="24">COUNTIF(M$4:M$34,"Vacation")</f>
        <v>0</v>
      </c>
      <c r="N36" s="7">
        <f t="shared" si="24"/>
        <v>0</v>
      </c>
      <c r="P36" s="20" t="s">
        <v>2</v>
      </c>
      <c r="R36" s="7">
        <f>COUNTIF(R$4:R$34,"Vacation")</f>
        <v>0</v>
      </c>
      <c r="S36" s="7">
        <f>COUNTIF(S$4:S$34,"Vacation")</f>
        <v>0</v>
      </c>
      <c r="T36" s="7">
        <f>COUNTIF(T$4:T$34,"Vacation")</f>
        <v>0</v>
      </c>
      <c r="U36" s="7">
        <f>COUNTIF(U$4:U$34,"Vacation")</f>
        <v>0</v>
      </c>
      <c r="W36" s="20" t="s">
        <v>2</v>
      </c>
      <c r="Y36" s="7">
        <f>COUNTIF(Y$4:Y$34,"Vacation")</f>
        <v>0</v>
      </c>
      <c r="Z36" s="7">
        <f>COUNTIF(Z$4:Z$34,"Vacation")</f>
        <v>0</v>
      </c>
      <c r="AA36" s="7">
        <f t="shared" ref="AA36:AB36" si="25">COUNTIF(AA$4:AA$34,"Vacation")</f>
        <v>0</v>
      </c>
      <c r="AB36" s="7">
        <f t="shared" si="25"/>
        <v>0</v>
      </c>
      <c r="AD36" s="20" t="s">
        <v>2</v>
      </c>
      <c r="AF36" s="7">
        <f>COUNTIF(AF$4:AF$34,"Vacation")</f>
        <v>0</v>
      </c>
      <c r="AG36" s="7">
        <f>COUNTIF(AG$4:AG$34,"Vacation")</f>
        <v>0</v>
      </c>
      <c r="AH36" s="7">
        <f t="shared" ref="AH36:AI36" si="26">COUNTIF(AH$4:AH$34,"Vacation")</f>
        <v>0</v>
      </c>
      <c r="AI36" s="7">
        <f t="shared" si="26"/>
        <v>0</v>
      </c>
      <c r="AK36" s="20" t="s">
        <v>2</v>
      </c>
      <c r="AM36" s="7">
        <f>COUNTIF(AM$4:AM$34,"Vacation")</f>
        <v>0</v>
      </c>
      <c r="AN36" s="7">
        <f>COUNTIF(AN$4:AN$34,"Vacation")</f>
        <v>0</v>
      </c>
      <c r="AO36" s="7">
        <f t="shared" ref="AO36:AP36" si="27">COUNTIF(AO$4:AO$34,"Vacation")</f>
        <v>0</v>
      </c>
      <c r="AP36" s="7">
        <f t="shared" si="27"/>
        <v>0</v>
      </c>
      <c r="AR36" s="20" t="s">
        <v>2</v>
      </c>
      <c r="AT36" s="7">
        <f>COUNTIF(AT$4:AT$34,"Vacation")</f>
        <v>0</v>
      </c>
      <c r="AU36" s="7">
        <f>COUNTIF(AU$4:AU$34,"Vacation")</f>
        <v>0</v>
      </c>
      <c r="AV36" s="7">
        <f t="shared" ref="AV36:AW36" si="28">COUNTIF(AV$4:AV$34,"Vacation")</f>
        <v>0</v>
      </c>
      <c r="AW36" s="7">
        <f t="shared" si="28"/>
        <v>0</v>
      </c>
      <c r="AY36" s="20" t="s">
        <v>2</v>
      </c>
      <c r="BA36" s="7">
        <f>COUNTIF(BA$4:BA$34,"Vacation")</f>
        <v>0</v>
      </c>
      <c r="BB36" s="7">
        <f>COUNTIF(BB$4:BB$34,"Vacation")</f>
        <v>0</v>
      </c>
      <c r="BC36" s="7">
        <f t="shared" ref="BC36:BD36" si="29">COUNTIF(BC$4:BC$34,"Vacation")</f>
        <v>0</v>
      </c>
      <c r="BD36" s="7">
        <f t="shared" si="29"/>
        <v>0</v>
      </c>
      <c r="BF36" s="20" t="s">
        <v>2</v>
      </c>
      <c r="BH36" s="7">
        <f>COUNTIF(BH$4:BH$34,"Vacation")</f>
        <v>0</v>
      </c>
      <c r="BI36" s="7">
        <f>COUNTIF(BI$4:BI$34,"Vacation")</f>
        <v>0</v>
      </c>
      <c r="BJ36" s="7">
        <f t="shared" ref="BJ36:BK36" si="30">COUNTIF(BJ$4:BJ$34,"Vacation")</f>
        <v>0</v>
      </c>
      <c r="BK36" s="7">
        <f t="shared" si="30"/>
        <v>0</v>
      </c>
      <c r="BM36" s="20" t="s">
        <v>2</v>
      </c>
      <c r="BO36" s="7">
        <f>COUNTIF(BO$4:BO$34,"Vacation")</f>
        <v>0</v>
      </c>
      <c r="BP36" s="7">
        <f>COUNTIF(BP$4:BP$34,"Vacation")</f>
        <v>0</v>
      </c>
      <c r="BQ36" s="7">
        <f t="shared" ref="BQ36:BR36" si="31">COUNTIF(BQ$4:BQ$34,"Vacation")</f>
        <v>0</v>
      </c>
      <c r="BR36" s="7">
        <f t="shared" si="31"/>
        <v>0</v>
      </c>
      <c r="BT36" s="20" t="s">
        <v>2</v>
      </c>
      <c r="BV36" s="7">
        <f>COUNTIF(BV$4:BV$34,"Vacation")</f>
        <v>0</v>
      </c>
      <c r="BW36" s="7">
        <f>COUNTIF(BW$4:BW$34,"Vacation")</f>
        <v>0</v>
      </c>
      <c r="BX36" s="7">
        <f t="shared" ref="BX36:BY36" si="32">COUNTIF(BX$4:BX$34,"Vacation")</f>
        <v>0</v>
      </c>
      <c r="BY36" s="7">
        <f t="shared" si="32"/>
        <v>0</v>
      </c>
      <c r="CA36" s="20" t="s">
        <v>2</v>
      </c>
      <c r="CC36" s="7">
        <f>COUNTIF(CC$4:CC$34,"Vacation")</f>
        <v>0</v>
      </c>
      <c r="CD36" s="7">
        <f>COUNTIF(CD$4:CD$34,"Vacation")</f>
        <v>0</v>
      </c>
      <c r="CE36" s="7">
        <f>COUNTIF(CE$4:CE$34,"Vacation")</f>
        <v>0</v>
      </c>
      <c r="CF36" s="7">
        <f>COUNTIF(CF$4:CF$34,"Vacation")</f>
        <v>0</v>
      </c>
    </row>
    <row r="37" spans="1:84" x14ac:dyDescent="0.3">
      <c r="B37" t="s">
        <v>3</v>
      </c>
      <c r="D37" s="7">
        <f>COUNTIF(D$4:D$34,"Conference")</f>
        <v>0</v>
      </c>
      <c r="E37" s="7">
        <f>COUNTIF(E$4:E$34,"Conference")</f>
        <v>0</v>
      </c>
      <c r="F37" s="7">
        <f>COUNTIF(F$4:F$34,"Conference")</f>
        <v>0</v>
      </c>
      <c r="G37" s="7">
        <f t="shared" ref="G37" si="33">COUNTIF(G$4:G$34,"Conference")</f>
        <v>0</v>
      </c>
      <c r="I37" s="20" t="s">
        <v>3</v>
      </c>
      <c r="K37" s="7">
        <f>COUNTIF(K$4:K$34,"Conference")</f>
        <v>0</v>
      </c>
      <c r="L37" s="7">
        <f>COUNTIF(L$4:L$34,"Conference")</f>
        <v>0</v>
      </c>
      <c r="M37" s="7">
        <f t="shared" ref="M37:N37" si="34">COUNTIF(M$4:M$34,"Conference")</f>
        <v>0</v>
      </c>
      <c r="N37" s="7">
        <f t="shared" si="34"/>
        <v>0</v>
      </c>
      <c r="P37" s="20" t="s">
        <v>3</v>
      </c>
      <c r="R37" s="7">
        <f>COUNTIF(R$4:R$34,"Conference")</f>
        <v>0</v>
      </c>
      <c r="S37" s="7">
        <f>COUNTIF(S$4:S$34,"Conference")</f>
        <v>0</v>
      </c>
      <c r="T37" s="7">
        <f>COUNTIF(T$4:T$34,"Conference")</f>
        <v>0</v>
      </c>
      <c r="U37" s="7">
        <f>COUNTIF(U$4:U$34,"Conference")</f>
        <v>0</v>
      </c>
      <c r="W37" s="20" t="s">
        <v>3</v>
      </c>
      <c r="Y37" s="7">
        <f>COUNTIF(Y$4:Y$34,"Conference")</f>
        <v>0</v>
      </c>
      <c r="Z37" s="7">
        <f>COUNTIF(Z$4:Z$34,"Conference")</f>
        <v>0</v>
      </c>
      <c r="AA37" s="7">
        <f t="shared" ref="AA37:AB37" si="35">COUNTIF(AA$4:AA$34,"Conference")</f>
        <v>0</v>
      </c>
      <c r="AB37" s="7">
        <f t="shared" si="35"/>
        <v>0</v>
      </c>
      <c r="AD37" s="20" t="s">
        <v>3</v>
      </c>
      <c r="AF37" s="7">
        <f>COUNTIF(AF$4:AF$34,"Conference")</f>
        <v>0</v>
      </c>
      <c r="AG37" s="7">
        <f>COUNTIF(AG$4:AG$34,"Conference")</f>
        <v>0</v>
      </c>
      <c r="AH37" s="7">
        <f t="shared" ref="AH37:AI37" si="36">COUNTIF(AH$4:AH$34,"Conference")</f>
        <v>0</v>
      </c>
      <c r="AI37" s="7">
        <f t="shared" si="36"/>
        <v>0</v>
      </c>
      <c r="AK37" s="20" t="s">
        <v>3</v>
      </c>
      <c r="AM37" s="7">
        <f>COUNTIF(AM$4:AM$34,"Conference")</f>
        <v>0</v>
      </c>
      <c r="AN37" s="7">
        <f>COUNTIF(AN$4:AN$34,"Conference")</f>
        <v>0</v>
      </c>
      <c r="AO37" s="7">
        <f t="shared" ref="AO37:AP37" si="37">COUNTIF(AO$4:AO$34,"Conference")</f>
        <v>0</v>
      </c>
      <c r="AP37" s="7">
        <f t="shared" si="37"/>
        <v>0</v>
      </c>
      <c r="AR37" s="20" t="s">
        <v>3</v>
      </c>
      <c r="AT37" s="7">
        <f>COUNTIF(AT$4:AT$34,"Conference")</f>
        <v>0</v>
      </c>
      <c r="AU37" s="7">
        <f>COUNTIF(AU$4:AU$34,"Conference")</f>
        <v>0</v>
      </c>
      <c r="AV37" s="7">
        <f t="shared" ref="AV37:AW37" si="38">COUNTIF(AV$4:AV$34,"Conference")</f>
        <v>0</v>
      </c>
      <c r="AW37" s="7">
        <f t="shared" si="38"/>
        <v>0</v>
      </c>
      <c r="AY37" s="20" t="s">
        <v>3</v>
      </c>
      <c r="BA37" s="7">
        <f>COUNTIF(BA$4:BA$34,"Conference")</f>
        <v>0</v>
      </c>
      <c r="BB37" s="7">
        <f>COUNTIF(BB$4:BB$34,"Conference")</f>
        <v>0</v>
      </c>
      <c r="BC37" s="7">
        <f t="shared" ref="BC37:BD37" si="39">COUNTIF(BC$4:BC$34,"Conference")</f>
        <v>0</v>
      </c>
      <c r="BD37" s="7">
        <f t="shared" si="39"/>
        <v>0</v>
      </c>
      <c r="BF37" s="20" t="s">
        <v>3</v>
      </c>
      <c r="BH37" s="7">
        <f>COUNTIF(BH$4:BH$34,"Conference")</f>
        <v>0</v>
      </c>
      <c r="BI37" s="7">
        <f>COUNTIF(BI$4:BI$34,"Conference")</f>
        <v>0</v>
      </c>
      <c r="BJ37" s="7">
        <f t="shared" ref="BJ37:BK37" si="40">COUNTIF(BJ$4:BJ$34,"Conference")</f>
        <v>0</v>
      </c>
      <c r="BK37" s="7">
        <f t="shared" si="40"/>
        <v>0</v>
      </c>
      <c r="BM37" s="20" t="s">
        <v>3</v>
      </c>
      <c r="BO37" s="7">
        <f>COUNTIF(BO$4:BO$34,"Conference")</f>
        <v>0</v>
      </c>
      <c r="BP37" s="7">
        <f>COUNTIF(BP$4:BP$34,"Conference")</f>
        <v>0</v>
      </c>
      <c r="BQ37" s="7">
        <f t="shared" ref="BQ37:BR37" si="41">COUNTIF(BQ$4:BQ$34,"Conference")</f>
        <v>0</v>
      </c>
      <c r="BR37" s="7">
        <f t="shared" si="41"/>
        <v>0</v>
      </c>
      <c r="BT37" s="20" t="s">
        <v>3</v>
      </c>
      <c r="BV37" s="7">
        <f>COUNTIF(BV$4:BV$34,"Conference")</f>
        <v>0</v>
      </c>
      <c r="BW37" s="7">
        <f>COUNTIF(BW$4:BW$34,"Conference")</f>
        <v>0</v>
      </c>
      <c r="BX37" s="7">
        <f t="shared" ref="BX37:BY37" si="42">COUNTIF(BX$4:BX$34,"Conference")</f>
        <v>0</v>
      </c>
      <c r="BY37" s="7">
        <f t="shared" si="42"/>
        <v>0</v>
      </c>
      <c r="CA37" s="20" t="s">
        <v>3</v>
      </c>
      <c r="CC37" s="7">
        <f>COUNTIF(CC$4:CC$34,"Conference")</f>
        <v>0</v>
      </c>
      <c r="CD37" s="7">
        <f>COUNTIF(CD$4:CD$34,"Conference")</f>
        <v>0</v>
      </c>
      <c r="CE37" s="7">
        <f>COUNTIF(CE$4:CE$34,"Conference")</f>
        <v>0</v>
      </c>
      <c r="CF37" s="7">
        <f>COUNTIF(CF$4:CF$34,"Conference")</f>
        <v>0</v>
      </c>
    </row>
  </sheetData>
  <sheetProtection algorithmName="SHA-512" hashValue="AbXcs6gOcI5D7CVL8Tb6mNUE9mX01v91K7EoetjNxIEAbVANndxZSDobLajdQ4A2Txu5EH6saNvIRnPdtwxGiA==" saltValue="7qFb12o3tIS9uSaZMuEcXA==" spinCount="100000" sheet="1" objects="1" scenarios="1" selectLockedCells="1"/>
  <mergeCells count="12">
    <mergeCell ref="I2:N2"/>
    <mergeCell ref="P2:U2"/>
    <mergeCell ref="B2:G2"/>
    <mergeCell ref="BF2:BK2"/>
    <mergeCell ref="BM2:BR2"/>
    <mergeCell ref="BT2:BY2"/>
    <mergeCell ref="CA2:CF2"/>
    <mergeCell ref="W2:AB2"/>
    <mergeCell ref="AD2:AI2"/>
    <mergeCell ref="AK2:AP2"/>
    <mergeCell ref="AR2:AW2"/>
    <mergeCell ref="AY2:BD2"/>
  </mergeCells>
  <conditionalFormatting sqref="A35:XFD35">
    <cfRule type="cellIs" dxfId="52" priority="95" operator="lessThan">
      <formula>4</formula>
    </cfRule>
  </conditionalFormatting>
  <conditionalFormatting sqref="C4:C34">
    <cfRule type="beginsWith" dxfId="51" priority="94" operator="beginsWith" text="S">
      <formula>LEFT(C4,LEN("S"))="S"</formula>
    </cfRule>
  </conditionalFormatting>
  <conditionalFormatting sqref="D4:D34">
    <cfRule type="expression" dxfId="50" priority="59" stopIfTrue="1">
      <formula>($C4="Sat")*(D4="Vacation")</formula>
    </cfRule>
  </conditionalFormatting>
  <conditionalFormatting sqref="D4:G34">
    <cfRule type="expression" dxfId="49" priority="56">
      <formula>($C4="Sun")*(D4="Vacation")</formula>
    </cfRule>
  </conditionalFormatting>
  <conditionalFormatting sqref="E4:G34">
    <cfRule type="expression" dxfId="48" priority="57">
      <formula>($C4="Sat")*(E4="Vacation")</formula>
    </cfRule>
  </conditionalFormatting>
  <conditionalFormatting sqref="I34:J34">
    <cfRule type="expression" dxfId="47" priority="69">
      <formula>ISERROR($J$34)</formula>
    </cfRule>
  </conditionalFormatting>
  <conditionalFormatting sqref="J4:J34">
    <cfRule type="beginsWith" dxfId="46" priority="93" operator="beginsWith" text="S">
      <formula>LEFT(J4,LEN("S"))="S"</formula>
    </cfRule>
  </conditionalFormatting>
  <conditionalFormatting sqref="K4:K34">
    <cfRule type="expression" dxfId="45" priority="53" stopIfTrue="1">
      <formula>($J4="Sat")*(K4="Vacation")</formula>
    </cfRule>
  </conditionalFormatting>
  <conditionalFormatting sqref="K4:N34">
    <cfRule type="expression" dxfId="44" priority="52">
      <formula>($J4="Sun")*(K4="Vacation")</formula>
    </cfRule>
  </conditionalFormatting>
  <conditionalFormatting sqref="L4:N34">
    <cfRule type="expression" dxfId="43" priority="55">
      <formula>($J4="Sat")*(L4="Vacation")</formula>
    </cfRule>
  </conditionalFormatting>
  <conditionalFormatting sqref="P34:Q34">
    <cfRule type="expression" dxfId="42" priority="73">
      <formula>ISERROR($Q$34)</formula>
    </cfRule>
  </conditionalFormatting>
  <conditionalFormatting sqref="Q4:Q34">
    <cfRule type="beginsWith" dxfId="41" priority="92" operator="beginsWith" text="S">
      <formula>LEFT(Q4,LEN("S"))="S"</formula>
    </cfRule>
  </conditionalFormatting>
  <conditionalFormatting sqref="R4:U34">
    <cfRule type="expression" dxfId="40" priority="8">
      <formula>($Q4="Sun")*(R4="Vacation")</formula>
    </cfRule>
    <cfRule type="expression" dxfId="39" priority="9">
      <formula>($Q4="Sat")*(R4="Vacation")</formula>
    </cfRule>
  </conditionalFormatting>
  <conditionalFormatting sqref="W34:X34">
    <cfRule type="expression" dxfId="38" priority="68">
      <formula>ISERROR($X$34)</formula>
    </cfRule>
  </conditionalFormatting>
  <conditionalFormatting sqref="X4:X34">
    <cfRule type="beginsWith" dxfId="37" priority="91" operator="beginsWith" text="S">
      <formula>LEFT(X4,LEN("S"))="S"</formula>
    </cfRule>
  </conditionalFormatting>
  <conditionalFormatting sqref="Y4:AB34">
    <cfRule type="expression" dxfId="36" priority="45">
      <formula>($X4="Sat")*(Y4="Vacation")</formula>
    </cfRule>
    <cfRule type="expression" dxfId="35" priority="44">
      <formula>($X4="Sun")*(Y4="Vacation")</formula>
    </cfRule>
  </conditionalFormatting>
  <conditionalFormatting sqref="AD34:AE34">
    <cfRule type="expression" dxfId="34" priority="72">
      <formula>ISERROR($AE$34)</formula>
    </cfRule>
  </conditionalFormatting>
  <conditionalFormatting sqref="AE4:AE34">
    <cfRule type="beginsWith" dxfId="33" priority="90" operator="beginsWith" text="S">
      <formula>LEFT(AE4,LEN("S"))="S"</formula>
    </cfRule>
  </conditionalFormatting>
  <conditionalFormatting sqref="AF4:AI34">
    <cfRule type="expression" dxfId="32" priority="40">
      <formula>($AE4="Sun")*(AF4="Vacation")</formula>
    </cfRule>
    <cfRule type="expression" dxfId="31" priority="41">
      <formula>($AE4="Sat")*(AF4="Vacation")</formula>
    </cfRule>
  </conditionalFormatting>
  <conditionalFormatting sqref="AL4:AL34">
    <cfRule type="beginsWith" dxfId="30" priority="89" operator="beginsWith" text="S">
      <formula>LEFT(AL4,LEN("S"))="S"</formula>
    </cfRule>
  </conditionalFormatting>
  <conditionalFormatting sqref="AM4:AP34">
    <cfRule type="expression" dxfId="29" priority="37" stopIfTrue="1">
      <formula>($AL4="Sat")*(AM4="Vacation")</formula>
    </cfRule>
    <cfRule type="expression" dxfId="28" priority="36">
      <formula>($AL4="Sun")*(AM4="Vacation")</formula>
    </cfRule>
  </conditionalFormatting>
  <conditionalFormatting sqref="AR32:AS34">
    <cfRule type="expression" dxfId="27" priority="1" stopIfTrue="1">
      <formula>ISERROR($AS$32)</formula>
    </cfRule>
  </conditionalFormatting>
  <conditionalFormatting sqref="AR33:AS34">
    <cfRule type="expression" dxfId="26" priority="74">
      <formula>ISERROR($AS$33)</formula>
    </cfRule>
  </conditionalFormatting>
  <conditionalFormatting sqref="AS4:AS34">
    <cfRule type="beginsWith" dxfId="25" priority="88" operator="beginsWith" text="S">
      <formula>LEFT(AS4,LEN("S"))="S"</formula>
    </cfRule>
  </conditionalFormatting>
  <conditionalFormatting sqref="AT4:AW34">
    <cfRule type="expression" dxfId="24" priority="33">
      <formula>($AS4="Sat")*(AT4="Vacation")</formula>
    </cfRule>
    <cfRule type="expression" dxfId="23" priority="32">
      <formula>($AS4="Sun")*(AT4="Vacation")</formula>
    </cfRule>
  </conditionalFormatting>
  <conditionalFormatting sqref="AY32:AY34">
    <cfRule type="expression" dxfId="22" priority="76" stopIfTrue="1">
      <formula>ISERROR($AZ$32)</formula>
    </cfRule>
  </conditionalFormatting>
  <conditionalFormatting sqref="AY33:AZ33">
    <cfRule type="expression" dxfId="21" priority="77" stopIfTrue="1">
      <formula>ISERROR($AZ$33)</formula>
    </cfRule>
  </conditionalFormatting>
  <conditionalFormatting sqref="AY34:AZ34">
    <cfRule type="expression" dxfId="20" priority="78">
      <formula>ISERROR($AZ$34)</formula>
    </cfRule>
  </conditionalFormatting>
  <conditionalFormatting sqref="AZ4:AZ34">
    <cfRule type="beginsWith" dxfId="19" priority="87" operator="beginsWith" text="S">
      <formula>LEFT(AZ4,LEN("S"))="S"</formula>
    </cfRule>
  </conditionalFormatting>
  <conditionalFormatting sqref="AZ32">
    <cfRule type="expression" dxfId="18" priority="80" stopIfTrue="1">
      <formula>ISERROR($AZ$32)</formula>
    </cfRule>
  </conditionalFormatting>
  <conditionalFormatting sqref="BA4:BD34">
    <cfRule type="expression" dxfId="17" priority="29" stopIfTrue="1">
      <formula>($AZ4="Sat")*(BA4="Vacation")</formula>
    </cfRule>
    <cfRule type="expression" dxfId="16" priority="28">
      <formula>($AZ4="Sun")*(BA4="Vacation")</formula>
    </cfRule>
  </conditionalFormatting>
  <conditionalFormatting sqref="BF34:BG34">
    <cfRule type="expression" dxfId="15" priority="67">
      <formula>ISERROR($BG$34)</formula>
    </cfRule>
  </conditionalFormatting>
  <conditionalFormatting sqref="BG4:BG34">
    <cfRule type="beginsWith" dxfId="14" priority="86" operator="beginsWith" text="S">
      <formula>LEFT(BG4,LEN("S"))="S"</formula>
    </cfRule>
  </conditionalFormatting>
  <conditionalFormatting sqref="BH4:BK34">
    <cfRule type="expression" dxfId="13" priority="25" stopIfTrue="1">
      <formula>($BG4="Sat")*(BH4="Vacation")</formula>
    </cfRule>
    <cfRule type="expression" dxfId="12" priority="24">
      <formula>($BG4="Sun")*(BH4="Vacation")</formula>
    </cfRule>
  </conditionalFormatting>
  <conditionalFormatting sqref="BM34:BN34">
    <cfRule type="expression" dxfId="11" priority="71">
      <formula>ISERROR($BN$34)</formula>
    </cfRule>
  </conditionalFormatting>
  <conditionalFormatting sqref="BN4:BN34">
    <cfRule type="beginsWith" dxfId="10" priority="85" operator="beginsWith" text="S">
      <formula>LEFT(BN4,LEN("S"))="S"</formula>
    </cfRule>
  </conditionalFormatting>
  <conditionalFormatting sqref="BO4:BR34">
    <cfRule type="expression" dxfId="9" priority="21">
      <formula>($BN4="Sat")*(BO4="Vacation")</formula>
    </cfRule>
    <cfRule type="expression" dxfId="8" priority="20">
      <formula>($BN4="Sun")*(BO4="Vacation")</formula>
    </cfRule>
  </conditionalFormatting>
  <conditionalFormatting sqref="BT34:BU34">
    <cfRule type="expression" dxfId="7" priority="66">
      <formula>ISERROR($BU$34)</formula>
    </cfRule>
  </conditionalFormatting>
  <conditionalFormatting sqref="BU4:BU34">
    <cfRule type="beginsWith" dxfId="6" priority="84" operator="beginsWith" text="S">
      <formula>LEFT(BU4,LEN("S"))="S"</formula>
    </cfRule>
  </conditionalFormatting>
  <conditionalFormatting sqref="BV4:BY34">
    <cfRule type="expression" dxfId="5" priority="16">
      <formula>($BU4="Sun")*(BV4="Vacation")</formula>
    </cfRule>
    <cfRule type="expression" dxfId="4" priority="17" stopIfTrue="1">
      <formula>($BU4="Sat")*(BV4="Vacation")</formula>
    </cfRule>
  </conditionalFormatting>
  <conditionalFormatting sqref="CA34:CB34">
    <cfRule type="expression" dxfId="3" priority="70">
      <formula>ISERROR($CB$34)</formula>
    </cfRule>
  </conditionalFormatting>
  <conditionalFormatting sqref="CB4:CB34">
    <cfRule type="beginsWith" dxfId="2" priority="83" operator="beginsWith" text="S">
      <formula>LEFT(CB4,LEN("S"))="S"</formula>
    </cfRule>
  </conditionalFormatting>
  <conditionalFormatting sqref="CC4:CF34">
    <cfRule type="expression" dxfId="1" priority="2">
      <formula>($CB4="Sun")*(CC4="Vacation")</formula>
    </cfRule>
    <cfRule type="expression" dxfId="0" priority="3">
      <formula>($CB4="Sat")*(CC4="Vacation")</formula>
    </cfRule>
  </conditionalFormatting>
  <pageMargins left="0.7" right="0.7" top="0.75" bottom="0.75" header="0.3" footer="0.3"/>
  <ignoredErrors>
    <ignoredError sqref="AZ32:AZ34 AE34 Q34 BN34 CB34 AS32:AS34 X34 BG34 J34 BU34" evalError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A62BDA2-C21A-4D32-A08B-FD129A16AE0A}">
          <x14:formula1>
            <xm:f>Overview!$B$40:$B$42</xm:f>
          </x14:formula1>
          <xm:sqref>R4:U34 AF4:AI34 CC4:CF34 K4:N34 D4:G34 Y4:AB34 AM4:AP34 AT4:AW34 BA4:BD34 BH4:BK34 BO4:BR34 BV4:BY34</xm:sqref>
        </x14:dataValidation>
      </x14:dataValidation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c6b6837-f67f-461d-98c3-73fced274538">
      <Terms xmlns="http://schemas.microsoft.com/office/infopath/2007/PartnerControls"/>
    </lcf76f155ced4ddcb4097134ff3c332f>
    <TaxCatchAll xmlns="632d7a3c-2636-4fbc-bfaa-8298acc4d77a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A2D7C887480C4C83E850D00DBDBED9" ma:contentTypeVersion="11" ma:contentTypeDescription="Create a new document." ma:contentTypeScope="" ma:versionID="452d6b8a49f3d345b187e1f1e1b43853">
  <xsd:schema xmlns:xsd="http://www.w3.org/2001/XMLSchema" xmlns:xs="http://www.w3.org/2001/XMLSchema" xmlns:p="http://schemas.microsoft.com/office/2006/metadata/properties" xmlns:ns2="2c6b6837-f67f-461d-98c3-73fced274538" xmlns:ns3="632d7a3c-2636-4fbc-bfaa-8298acc4d77a" targetNamespace="http://schemas.microsoft.com/office/2006/metadata/properties" ma:root="true" ma:fieldsID="29b11380d023056f474e306aed6d8695" ns2:_="" ns3:_="">
    <xsd:import namespace="2c6b6837-f67f-461d-98c3-73fced274538"/>
    <xsd:import namespace="632d7a3c-2636-4fbc-bfaa-8298acc4d77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c6b6837-f67f-461d-98c3-73fced27453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89c98900-0f2c-45fa-be39-f17dd829f73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2d7a3c-2636-4fbc-bfaa-8298acc4d77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edde9d32-565e-4d59-9644-ae082f11be73}" ma:internalName="TaxCatchAll" ma:showField="CatchAllData" ma:web="632d7a3c-2636-4fbc-bfaa-8298acc4d77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563D8A4A-59D2-4744-AC23-C67918C754F4}">
  <ds:schemaRefs>
    <ds:schemaRef ds:uri="http://schemas.microsoft.com/office/infopath/2007/PartnerControls"/>
    <ds:schemaRef ds:uri="http://purl.org/dc/elements/1.1/"/>
    <ds:schemaRef ds:uri="http://schemas.microsoft.com/office/2006/metadata/properties"/>
    <ds:schemaRef ds:uri="632d7a3c-2636-4fbc-bfaa-8298acc4d77a"/>
    <ds:schemaRef ds:uri="2c6b6837-f67f-461d-98c3-73fced274538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www.w3.org/XML/1998/namespace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BFD74D08-5055-4CDC-8EF2-10AF8C67BDE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1FB36630-3C19-4542-9EBB-5D14CB4485D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c6b6837-f67f-461d-98c3-73fced274538"/>
    <ds:schemaRef ds:uri="632d7a3c-2636-4fbc-bfaa-8298acc4d77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f6b6dd5b-f02f-441a-99a0-162ac5060bd2}" enabled="0" method="" siteId="{f6b6dd5b-f02f-441a-99a0-162ac5060bd2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Overview</vt:lpstr>
      <vt:lpstr>Schedule</vt:lpstr>
    </vt:vector>
  </TitlesOfParts>
  <Company>University of Washington, TECHdesk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Catherine Kling</dc:creator>
  <cp:lastModifiedBy>Wendy Berrios</cp:lastModifiedBy>
  <dcterms:created xsi:type="dcterms:W3CDTF">2025-10-10T17:37:28Z</dcterms:created>
  <dcterms:modified xsi:type="dcterms:W3CDTF">2025-12-05T21:33:24Z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0x01010076A2D7C887480C4C83E850D00DBDBED9</vt:lpwstr>
  </property>
  <property fmtid="{D5CDD505-2E9C-101B-9397-08002B2CF9AE}" pid="3" name="MediaServiceImageTags">
    <vt:lpwstr/>
  </property>
</Properties>
</file>