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sorg-my.sharepoint.com/personal/linda_carter_asts_org/Documents/2026-2027 Timekeeping Forms- Locked/"/>
    </mc:Choice>
  </mc:AlternateContent>
  <xr:revisionPtr revIDLastSave="0" documentId="8_{C86EE5C6-D6A5-4F7A-97B8-5403A70997D2}" xr6:coauthVersionLast="47" xr6:coauthVersionMax="47" xr10:uidLastSave="{00000000-0000-0000-0000-000000000000}"/>
  <bookViews>
    <workbookView xWindow="38280" yWindow="-120" windowWidth="29040" windowHeight="15720" activeTab="1" xr2:uid="{2FCB2A99-C5D8-40D7-BA1B-009CE9ED92E4}"/>
  </bookViews>
  <sheets>
    <sheet name="Overview" sheetId="2" r:id="rId1"/>
    <sheet name="Schedul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29" i="2"/>
  <c r="B28" i="2"/>
  <c r="B27" i="2"/>
  <c r="B26" i="2"/>
  <c r="B25" i="2"/>
  <c r="B24" i="2"/>
  <c r="B23" i="2"/>
  <c r="B22" i="2"/>
  <c r="B21" i="2"/>
  <c r="B20" i="2"/>
  <c r="B19" i="2"/>
  <c r="B18" i="2"/>
  <c r="A2" i="1"/>
  <c r="E2" i="1" s="1"/>
  <c r="I2" i="1" s="1"/>
  <c r="M2" i="1" s="1"/>
  <c r="Q2" i="1" s="1"/>
  <c r="U2" i="1" s="1"/>
  <c r="V8" i="1" s="1"/>
  <c r="F34" i="1" l="1"/>
  <c r="G34" i="1" s="1"/>
  <c r="N34" i="1"/>
  <c r="O34" i="1" s="1"/>
  <c r="V14" i="1"/>
  <c r="Y2" i="1"/>
  <c r="V28" i="1"/>
  <c r="V23" i="1"/>
  <c r="V15" i="1"/>
  <c r="V30" i="1"/>
  <c r="V6" i="1"/>
  <c r="V21" i="1"/>
  <c r="V20" i="1"/>
  <c r="V5" i="1"/>
  <c r="V11" i="1"/>
  <c r="V34" i="1"/>
  <c r="V26" i="1"/>
  <c r="V18" i="1"/>
  <c r="V10" i="1"/>
  <c r="V31" i="1"/>
  <c r="V7" i="1"/>
  <c r="V22" i="1"/>
  <c r="V29" i="1"/>
  <c r="V4" i="1"/>
  <c r="V27" i="1"/>
  <c r="V33" i="1"/>
  <c r="V25" i="1"/>
  <c r="V17" i="1"/>
  <c r="V9" i="1"/>
  <c r="V13" i="1"/>
  <c r="V12" i="1"/>
  <c r="V19" i="1"/>
  <c r="V32" i="1"/>
  <c r="V24" i="1"/>
  <c r="V16" i="1"/>
  <c r="AC2" i="1" l="1"/>
  <c r="Z32" i="1"/>
  <c r="AA32" i="1" s="1"/>
  <c r="Z33" i="1"/>
  <c r="AA33" i="1" s="1"/>
  <c r="Z34" i="1"/>
  <c r="AA34" i="1" s="1"/>
  <c r="AG2" i="1" l="1"/>
  <c r="AH25" i="1" s="1"/>
  <c r="AI25" i="1" s="1"/>
  <c r="AD32" i="1"/>
  <c r="AE32" i="1" s="1"/>
  <c r="AV37" i="1"/>
  <c r="AV36" i="1"/>
  <c r="D29" i="2" s="1"/>
  <c r="AV35" i="1"/>
  <c r="C29" i="2" s="1"/>
  <c r="AV3" i="1"/>
  <c r="AR37" i="1"/>
  <c r="AR36" i="1"/>
  <c r="D28" i="2" s="1"/>
  <c r="AR35" i="1"/>
  <c r="C28" i="2" s="1"/>
  <c r="AR3" i="1"/>
  <c r="AN37" i="1"/>
  <c r="AN36" i="1"/>
  <c r="D27" i="2" s="1"/>
  <c r="AN35" i="1"/>
  <c r="C27" i="2" s="1"/>
  <c r="AN3" i="1"/>
  <c r="AJ37" i="1"/>
  <c r="AJ36" i="1"/>
  <c r="D26" i="2" s="1"/>
  <c r="AJ35" i="1"/>
  <c r="C26" i="2" s="1"/>
  <c r="AH30" i="1"/>
  <c r="AI30" i="1" s="1"/>
  <c r="AH29" i="1"/>
  <c r="AI29" i="1" s="1"/>
  <c r="AH28" i="1"/>
  <c r="AI28" i="1" s="1"/>
  <c r="AH27" i="1"/>
  <c r="AI27" i="1" s="1"/>
  <c r="AH26" i="1"/>
  <c r="AI26" i="1" s="1"/>
  <c r="AH23" i="1"/>
  <c r="AI23" i="1" s="1"/>
  <c r="AH22" i="1"/>
  <c r="AI22" i="1" s="1"/>
  <c r="AH21" i="1"/>
  <c r="AI21" i="1" s="1"/>
  <c r="AH16" i="1"/>
  <c r="AI16" i="1" s="1"/>
  <c r="AH14" i="1"/>
  <c r="AI14" i="1" s="1"/>
  <c r="AH10" i="1"/>
  <c r="AI10" i="1" s="1"/>
  <c r="AH9" i="1"/>
  <c r="AI9" i="1" s="1"/>
  <c r="AH8" i="1"/>
  <c r="AI8" i="1" s="1"/>
  <c r="AH7" i="1"/>
  <c r="AI7" i="1" s="1"/>
  <c r="AH5" i="1"/>
  <c r="AI5" i="1" s="1"/>
  <c r="AH4" i="1"/>
  <c r="AJ3" i="1"/>
  <c r="R34" i="1"/>
  <c r="S34" i="1" s="1"/>
  <c r="AF37" i="1"/>
  <c r="AF36" i="1"/>
  <c r="D25" i="2" s="1"/>
  <c r="AF35" i="1"/>
  <c r="C25" i="2" s="1"/>
  <c r="AD34" i="1"/>
  <c r="AE34" i="1" s="1"/>
  <c r="AD33" i="1"/>
  <c r="AE33" i="1" s="1"/>
  <c r="AD31" i="1"/>
  <c r="AE31" i="1" s="1"/>
  <c r="AD30" i="1"/>
  <c r="AE30" i="1" s="1"/>
  <c r="AD29" i="1"/>
  <c r="AE29" i="1" s="1"/>
  <c r="AD28" i="1"/>
  <c r="AE28" i="1" s="1"/>
  <c r="AD27" i="1"/>
  <c r="AE27" i="1" s="1"/>
  <c r="AD26" i="1"/>
  <c r="AE26" i="1" s="1"/>
  <c r="AD25" i="1"/>
  <c r="AE25" i="1" s="1"/>
  <c r="AD24" i="1"/>
  <c r="AE24" i="1" s="1"/>
  <c r="AD23" i="1"/>
  <c r="AE23" i="1" s="1"/>
  <c r="AD22" i="1"/>
  <c r="AE22" i="1" s="1"/>
  <c r="AD21" i="1"/>
  <c r="AE21" i="1" s="1"/>
  <c r="AD20" i="1"/>
  <c r="AE20" i="1" s="1"/>
  <c r="AD19" i="1"/>
  <c r="AE19" i="1" s="1"/>
  <c r="AD18" i="1"/>
  <c r="AE18" i="1" s="1"/>
  <c r="AD17" i="1"/>
  <c r="AE17" i="1" s="1"/>
  <c r="AD16" i="1"/>
  <c r="AE16" i="1" s="1"/>
  <c r="AD15" i="1"/>
  <c r="AE15" i="1" s="1"/>
  <c r="AD14" i="1"/>
  <c r="AE14" i="1" s="1"/>
  <c r="AD13" i="1"/>
  <c r="AE13" i="1" s="1"/>
  <c r="AD12" i="1"/>
  <c r="AE12" i="1" s="1"/>
  <c r="AD11" i="1"/>
  <c r="AE11" i="1" s="1"/>
  <c r="AD10" i="1"/>
  <c r="AE10" i="1" s="1"/>
  <c r="AD9" i="1"/>
  <c r="AE9" i="1" s="1"/>
  <c r="AD8" i="1"/>
  <c r="AE8" i="1" s="1"/>
  <c r="AD7" i="1"/>
  <c r="AE7" i="1" s="1"/>
  <c r="AD6" i="1"/>
  <c r="AE6" i="1" s="1"/>
  <c r="AD5" i="1"/>
  <c r="AE5" i="1" s="1"/>
  <c r="AD4" i="1"/>
  <c r="AF3" i="1"/>
  <c r="AB37" i="1"/>
  <c r="AB36" i="1"/>
  <c r="D24" i="2" s="1"/>
  <c r="AB35" i="1"/>
  <c r="C24" i="2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24" i="1"/>
  <c r="AA24" i="1" s="1"/>
  <c r="Z23" i="1"/>
  <c r="AA23" i="1" s="1"/>
  <c r="Z22" i="1"/>
  <c r="AA22" i="1" s="1"/>
  <c r="Z21" i="1"/>
  <c r="AA21" i="1" s="1"/>
  <c r="Z20" i="1"/>
  <c r="AA20" i="1" s="1"/>
  <c r="Z19" i="1"/>
  <c r="AA19" i="1" s="1"/>
  <c r="Z18" i="1"/>
  <c r="AA18" i="1" s="1"/>
  <c r="Z17" i="1"/>
  <c r="AA17" i="1" s="1"/>
  <c r="Z16" i="1"/>
  <c r="AA16" i="1" s="1"/>
  <c r="Z15" i="1"/>
  <c r="AA15" i="1" s="1"/>
  <c r="Z14" i="1"/>
  <c r="AA14" i="1" s="1"/>
  <c r="Z13" i="1"/>
  <c r="AA13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  <c r="Z4" i="1"/>
  <c r="Z2" i="1" s="1"/>
  <c r="AB3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V2" i="1"/>
  <c r="X37" i="1"/>
  <c r="X36" i="1"/>
  <c r="D23" i="2" s="1"/>
  <c r="X35" i="1"/>
  <c r="C23" i="2" s="1"/>
  <c r="X3" i="1"/>
  <c r="T37" i="1"/>
  <c r="T36" i="1"/>
  <c r="D22" i="2" s="1"/>
  <c r="T35" i="1"/>
  <c r="C22" i="2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R9" i="1"/>
  <c r="S9" i="1" s="1"/>
  <c r="R8" i="1"/>
  <c r="S8" i="1" s="1"/>
  <c r="R7" i="1"/>
  <c r="S7" i="1" s="1"/>
  <c r="R6" i="1"/>
  <c r="S6" i="1" s="1"/>
  <c r="R5" i="1"/>
  <c r="S5" i="1" s="1"/>
  <c r="R4" i="1"/>
  <c r="R2" i="1" s="1"/>
  <c r="T3" i="1"/>
  <c r="P37" i="1"/>
  <c r="P36" i="1"/>
  <c r="D21" i="2" s="1"/>
  <c r="P35" i="1"/>
  <c r="C21" i="2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N4" i="1"/>
  <c r="N2" i="1" s="1"/>
  <c r="P3" i="1"/>
  <c r="J34" i="1"/>
  <c r="K34" i="1" s="1"/>
  <c r="L37" i="1"/>
  <c r="L36" i="1"/>
  <c r="D20" i="2" s="1"/>
  <c r="L35" i="1"/>
  <c r="C20" i="2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J2" i="1" s="1"/>
  <c r="L3" i="1"/>
  <c r="H3" i="1"/>
  <c r="D3" i="1"/>
  <c r="H37" i="1"/>
  <c r="H36" i="1"/>
  <c r="D19" i="2" s="1"/>
  <c r="H35" i="1"/>
  <c r="C19" i="2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4" i="1"/>
  <c r="C16" i="2"/>
  <c r="AH11" i="1" l="1"/>
  <c r="AI11" i="1" s="1"/>
  <c r="AH15" i="1"/>
  <c r="AI15" i="1" s="1"/>
  <c r="AH18" i="1"/>
  <c r="AI18" i="1" s="1"/>
  <c r="AH19" i="1"/>
  <c r="AI19" i="1" s="1"/>
  <c r="AH17" i="1"/>
  <c r="AI17" i="1" s="1"/>
  <c r="AH31" i="1"/>
  <c r="AI31" i="1" s="1"/>
  <c r="AH6" i="1"/>
  <c r="AI6" i="1" s="1"/>
  <c r="AH20" i="1"/>
  <c r="AI20" i="1" s="1"/>
  <c r="AH12" i="1"/>
  <c r="AI12" i="1" s="1"/>
  <c r="AH24" i="1"/>
  <c r="AI24" i="1" s="1"/>
  <c r="AH13" i="1"/>
  <c r="AI13" i="1" s="1"/>
  <c r="AK2" i="1"/>
  <c r="AH32" i="1"/>
  <c r="AI32" i="1" s="1"/>
  <c r="AH33" i="1"/>
  <c r="AI33" i="1" s="1"/>
  <c r="AH34" i="1"/>
  <c r="AI34" i="1" s="1"/>
  <c r="AI4" i="1"/>
  <c r="AH2" i="1"/>
  <c r="AE4" i="1"/>
  <c r="AD2" i="1"/>
  <c r="C4" i="1"/>
  <c r="B2" i="1"/>
  <c r="G4" i="1"/>
  <c r="F2" i="1"/>
  <c r="AA4" i="1"/>
  <c r="W4" i="1"/>
  <c r="S4" i="1"/>
  <c r="O4" i="1"/>
  <c r="K4" i="1"/>
  <c r="AO2" i="1" l="1"/>
  <c r="AL34" i="1"/>
  <c r="AM34" i="1" s="1"/>
  <c r="AL26" i="1"/>
  <c r="AM26" i="1" s="1"/>
  <c r="AL18" i="1"/>
  <c r="AM18" i="1" s="1"/>
  <c r="AL10" i="1"/>
  <c r="AM10" i="1" s="1"/>
  <c r="AL30" i="1"/>
  <c r="AM30" i="1" s="1"/>
  <c r="AL4" i="1"/>
  <c r="AL27" i="1"/>
  <c r="AM27" i="1" s="1"/>
  <c r="AL33" i="1"/>
  <c r="AM33" i="1" s="1"/>
  <c r="AL25" i="1"/>
  <c r="AM25" i="1" s="1"/>
  <c r="AL17" i="1"/>
  <c r="AM17" i="1" s="1"/>
  <c r="AL9" i="1"/>
  <c r="AM9" i="1" s="1"/>
  <c r="AL29" i="1"/>
  <c r="AM29" i="1" s="1"/>
  <c r="AL28" i="1"/>
  <c r="AM28" i="1" s="1"/>
  <c r="AL20" i="1"/>
  <c r="AM20" i="1" s="1"/>
  <c r="AL12" i="1"/>
  <c r="AM12" i="1" s="1"/>
  <c r="AL32" i="1"/>
  <c r="AM32" i="1" s="1"/>
  <c r="AL24" i="1"/>
  <c r="AM24" i="1" s="1"/>
  <c r="AL16" i="1"/>
  <c r="AM16" i="1" s="1"/>
  <c r="AL8" i="1"/>
  <c r="AM8" i="1" s="1"/>
  <c r="AL21" i="1"/>
  <c r="AM21" i="1" s="1"/>
  <c r="AL11" i="1"/>
  <c r="AM11" i="1" s="1"/>
  <c r="AL31" i="1"/>
  <c r="AM31" i="1" s="1"/>
  <c r="AL23" i="1"/>
  <c r="AM23" i="1" s="1"/>
  <c r="AL15" i="1"/>
  <c r="AM15" i="1" s="1"/>
  <c r="AL7" i="1"/>
  <c r="AM7" i="1" s="1"/>
  <c r="AL22" i="1"/>
  <c r="AM22" i="1" s="1"/>
  <c r="AL14" i="1"/>
  <c r="AM14" i="1" s="1"/>
  <c r="AL6" i="1"/>
  <c r="AM6" i="1" s="1"/>
  <c r="AL13" i="1"/>
  <c r="AM13" i="1" s="1"/>
  <c r="AL5" i="1"/>
  <c r="AM5" i="1" s="1"/>
  <c r="AL19" i="1"/>
  <c r="AM19" i="1" s="1"/>
  <c r="D37" i="1"/>
  <c r="D36" i="1"/>
  <c r="D18" i="2" s="1"/>
  <c r="D30" i="2" s="1"/>
  <c r="D35" i="1"/>
  <c r="C18" i="2" s="1"/>
  <c r="AM4" i="1" l="1"/>
  <c r="AL2" i="1"/>
  <c r="AS2" i="1"/>
  <c r="AP34" i="1"/>
  <c r="AQ34" i="1" s="1"/>
  <c r="AP27" i="1"/>
  <c r="AQ27" i="1" s="1"/>
  <c r="AP19" i="1"/>
  <c r="AQ19" i="1" s="1"/>
  <c r="AP11" i="1"/>
  <c r="AQ11" i="1" s="1"/>
  <c r="AP13" i="1"/>
  <c r="AQ13" i="1" s="1"/>
  <c r="AP28" i="1"/>
  <c r="AQ28" i="1" s="1"/>
  <c r="AP12" i="1"/>
  <c r="AQ12" i="1" s="1"/>
  <c r="AP4" i="1"/>
  <c r="AP26" i="1"/>
  <c r="AQ26" i="1" s="1"/>
  <c r="AP18" i="1"/>
  <c r="AQ18" i="1" s="1"/>
  <c r="AP10" i="1"/>
  <c r="AQ10" i="1" s="1"/>
  <c r="AP23" i="1"/>
  <c r="AQ23" i="1" s="1"/>
  <c r="AP30" i="1"/>
  <c r="AQ30" i="1" s="1"/>
  <c r="AP22" i="1"/>
  <c r="AQ22" i="1" s="1"/>
  <c r="AP14" i="1"/>
  <c r="AQ14" i="1" s="1"/>
  <c r="AP29" i="1"/>
  <c r="AQ29" i="1" s="1"/>
  <c r="AP21" i="1"/>
  <c r="AQ21" i="1" s="1"/>
  <c r="AP5" i="1"/>
  <c r="AQ5" i="1" s="1"/>
  <c r="AP33" i="1"/>
  <c r="AQ33" i="1" s="1"/>
  <c r="AP25" i="1"/>
  <c r="AQ25" i="1" s="1"/>
  <c r="AP17" i="1"/>
  <c r="AQ17" i="1" s="1"/>
  <c r="AP9" i="1"/>
  <c r="AQ9" i="1" s="1"/>
  <c r="AP7" i="1"/>
  <c r="AQ7" i="1" s="1"/>
  <c r="AP20" i="1"/>
  <c r="AQ20" i="1" s="1"/>
  <c r="AP32" i="1"/>
  <c r="AQ32" i="1" s="1"/>
  <c r="AP24" i="1"/>
  <c r="AQ24" i="1" s="1"/>
  <c r="AP16" i="1"/>
  <c r="AQ16" i="1" s="1"/>
  <c r="AP8" i="1"/>
  <c r="AQ8" i="1" s="1"/>
  <c r="AP31" i="1"/>
  <c r="AQ31" i="1" s="1"/>
  <c r="AP15" i="1"/>
  <c r="AQ15" i="1" s="1"/>
  <c r="AP6" i="1"/>
  <c r="AQ6" i="1" s="1"/>
  <c r="AQ4" i="1" l="1"/>
  <c r="AP2" i="1"/>
  <c r="AT29" i="1"/>
  <c r="AU29" i="1" s="1"/>
  <c r="AT21" i="1"/>
  <c r="AU21" i="1" s="1"/>
  <c r="AT13" i="1"/>
  <c r="AU13" i="1" s="1"/>
  <c r="AT5" i="1"/>
  <c r="AU5" i="1" s="1"/>
  <c r="AT24" i="1"/>
  <c r="AU24" i="1" s="1"/>
  <c r="AT22" i="1"/>
  <c r="AU22" i="1" s="1"/>
  <c r="AT14" i="1"/>
  <c r="AU14" i="1" s="1"/>
  <c r="AT28" i="1"/>
  <c r="AU28" i="1" s="1"/>
  <c r="AT20" i="1"/>
  <c r="AU20" i="1" s="1"/>
  <c r="AT12" i="1"/>
  <c r="AU12" i="1" s="1"/>
  <c r="AT4" i="1"/>
  <c r="AT32" i="1"/>
  <c r="AU32" i="1" s="1"/>
  <c r="AT16" i="1"/>
  <c r="AU16" i="1" s="1"/>
  <c r="AT31" i="1"/>
  <c r="AU31" i="1" s="1"/>
  <c r="AT23" i="1"/>
  <c r="AU23" i="1" s="1"/>
  <c r="AT15" i="1"/>
  <c r="AU15" i="1" s="1"/>
  <c r="AT7" i="1"/>
  <c r="AU7" i="1" s="1"/>
  <c r="AT27" i="1"/>
  <c r="AU27" i="1" s="1"/>
  <c r="AT19" i="1"/>
  <c r="AU19" i="1" s="1"/>
  <c r="AT11" i="1"/>
  <c r="AU11" i="1" s="1"/>
  <c r="AT30" i="1"/>
  <c r="AU30" i="1" s="1"/>
  <c r="AT34" i="1"/>
  <c r="AU34" i="1" s="1"/>
  <c r="AT26" i="1"/>
  <c r="AU26" i="1" s="1"/>
  <c r="AT18" i="1"/>
  <c r="AU18" i="1" s="1"/>
  <c r="AT10" i="1"/>
  <c r="AU10" i="1" s="1"/>
  <c r="AT33" i="1"/>
  <c r="AU33" i="1" s="1"/>
  <c r="AT25" i="1"/>
  <c r="AU25" i="1" s="1"/>
  <c r="AT17" i="1"/>
  <c r="AU17" i="1" s="1"/>
  <c r="AT9" i="1"/>
  <c r="AU9" i="1" s="1"/>
  <c r="AT8" i="1"/>
  <c r="AU8" i="1" s="1"/>
  <c r="AT6" i="1"/>
  <c r="AU6" i="1" s="1"/>
  <c r="AU4" i="1" l="1"/>
  <c r="AT2" i="1"/>
</calcChain>
</file>

<file path=xl/sharedStrings.xml><?xml version="1.0" encoding="utf-8"?>
<sst xmlns="http://schemas.openxmlformats.org/spreadsheetml/2006/main" count="75" uniqueCount="15">
  <si>
    <t>Year:</t>
  </si>
  <si>
    <t>Program Name:</t>
  </si>
  <si>
    <t>Fellow Name:</t>
  </si>
  <si>
    <t>Starting Month</t>
  </si>
  <si>
    <t>Days Off</t>
  </si>
  <si>
    <t>Vacation</t>
  </si>
  <si>
    <t>Total</t>
  </si>
  <si>
    <t>Starting year:</t>
  </si>
  <si>
    <t>Pull down options:</t>
  </si>
  <si>
    <t>Off</t>
  </si>
  <si>
    <t>Conference</t>
  </si>
  <si>
    <t>July</t>
  </si>
  <si>
    <t>August</t>
  </si>
  <si>
    <t>Date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</si>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</sst>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Font="1"/>
    <xf numFmtId="0" fontId="2" fillId="0" borderId="2" xfId="1" applyBorder="1" applyAlignment="1">
      <alignment horizontal="center"/>
    </xf>
    <xf numFmtId="0" fontId="2" fillId="0" borderId="4" xfId="1" applyBorder="1"/>
    <xf numFmtId="0" fontId="2" fillId="0" borderId="7" xfId="1" applyBorder="1"/>
    <xf numFmtId="0" fontId="2" fillId="0" borderId="8" xfId="1" applyBorder="1" applyAlignment="1">
      <alignment horizontal="center"/>
    </xf>
    <xf numFmtId="0" fontId="0" fillId="0" borderId="0" xfId="0" applyAlignment="1">
      <alignment horizontal="center"/>
    </xf>
    <xf numFmtId="17" fontId="3" fillId="0" borderId="9" xfId="1" applyNumberFormat="1" applyFont="1" applyBorder="1"/>
    <xf numFmtId="0" fontId="3" fillId="0" borderId="1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17" fontId="3" fillId="0" borderId="11" xfId="1" applyNumberFormat="1" applyFont="1" applyBorder="1"/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/>
    <xf numFmtId="0" fontId="0" fillId="3" borderId="0" xfId="0" applyFill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3" borderId="3" xfId="0" applyFill="1" applyBorder="1"/>
    <xf numFmtId="0" fontId="1" fillId="4" borderId="14" xfId="0" applyFont="1" applyFill="1" applyBorder="1"/>
    <xf numFmtId="0" fontId="0" fillId="4" borderId="19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3" borderId="20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2" fillId="3" borderId="14" xfId="0" applyFont="1" applyFill="1" applyBorder="1" applyAlignment="1" applyProtection="1">
      <alignment horizontal="lef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0" fontId="2" fillId="3" borderId="16" xfId="0" applyFont="1" applyFill="1" applyBorder="1" applyAlignment="1" applyProtection="1">
      <alignment horizontal="left"/>
      <protection locked="0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</cellXfs>
  <cellStyles count="2">
    <cellStyle name="Normal" xfId="0" builtinId="0"/>
    <cellStyle name="Normal 2" xfId="1" xr:uid="{FBD25970-4B42-45FD-8315-01468CDEF43A}"/>
  </cellStyles>
  <dxfs count="52"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76200</xdr:rowOff>
    </xdr:from>
    <xdr:to>
      <xdr:col>3</xdr:col>
      <xdr:colOff>314326</xdr:colOff>
      <xdr:row>5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4F3AC5-6BF5-80C4-BB15-2B7FC92959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45"/>
        <a:stretch/>
      </xdr:blipFill>
      <xdr:spPr bwMode="auto">
        <a:xfrm>
          <a:off x="76201" y="76200"/>
          <a:ext cx="27051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2F45-35D1-4B19-ADB1-0469637CB343}">
  <dimension ref="A8:I41"/>
  <sheetViews>
    <sheetView topLeftCell="A4" workbookViewId="0">
      <selection activeCell="A11" sqref="A11"/>
    </sheetView>
  </sheetViews>
  <sheetFormatPr defaultColWidth="8.81640625" defaultRowHeight="14.5" x14ac:dyDescent="0.35"/>
  <cols>
    <col min="1" max="1" width="18" customWidth="1"/>
    <col min="2" max="2" width="9.81640625" customWidth="1"/>
  </cols>
  <sheetData>
    <row r="8" spans="1:9" ht="15.5" x14ac:dyDescent="0.35">
      <c r="A8" s="23" t="s">
        <v>0</v>
      </c>
      <c r="B8" s="24" t="str">
        <f>CONCATENATE(B36,"-",B36+1)</f>
        <v>2026-2027</v>
      </c>
      <c r="C8" s="24"/>
      <c r="D8" s="24"/>
      <c r="E8" s="24"/>
      <c r="F8" s="24"/>
      <c r="G8" s="24"/>
      <c r="H8" s="24"/>
      <c r="I8" s="24"/>
    </row>
    <row r="9" spans="1:9" ht="16" thickBot="1" x14ac:dyDescent="0.4">
      <c r="A9" s="24"/>
      <c r="B9" s="24"/>
      <c r="C9" s="24"/>
      <c r="D9" s="24"/>
      <c r="E9" s="24"/>
      <c r="F9" s="24"/>
      <c r="G9" s="24"/>
      <c r="H9" s="24"/>
      <c r="I9" s="24"/>
    </row>
    <row r="10" spans="1:9" ht="16" thickBot="1" x14ac:dyDescent="0.4">
      <c r="A10" s="27" t="s">
        <v>1</v>
      </c>
      <c r="B10" s="35"/>
      <c r="C10" s="36"/>
      <c r="D10" s="36"/>
      <c r="E10" s="36"/>
      <c r="F10" s="36"/>
      <c r="G10" s="36"/>
      <c r="H10" s="36"/>
      <c r="I10" s="37"/>
    </row>
    <row r="11" spans="1:9" ht="16" thickBot="1" x14ac:dyDescent="0.4">
      <c r="A11" s="28"/>
      <c r="B11" s="28"/>
      <c r="C11" s="28"/>
      <c r="D11" s="28"/>
      <c r="E11" s="28"/>
      <c r="F11" s="28"/>
      <c r="G11" s="28"/>
      <c r="H11" s="28"/>
      <c r="I11" s="28"/>
    </row>
    <row r="12" spans="1:9" ht="16" thickBot="1" x14ac:dyDescent="0.4">
      <c r="A12" s="27" t="s">
        <v>2</v>
      </c>
      <c r="B12" s="35"/>
      <c r="C12" s="36"/>
      <c r="D12" s="36"/>
      <c r="E12" s="37"/>
      <c r="F12" s="28"/>
      <c r="G12" s="28"/>
      <c r="H12" s="28"/>
      <c r="I12" s="28"/>
    </row>
    <row r="13" spans="1:9" ht="16" thickBot="1" x14ac:dyDescent="0.4">
      <c r="A13" s="28"/>
      <c r="B13" s="28"/>
      <c r="C13" s="28"/>
      <c r="D13" s="28"/>
      <c r="E13" s="28"/>
      <c r="F13" s="28"/>
      <c r="G13" s="28"/>
      <c r="H13" s="28"/>
      <c r="I13" s="28"/>
    </row>
    <row r="14" spans="1:9" ht="16" thickBot="1" x14ac:dyDescent="0.4">
      <c r="A14" s="27" t="s">
        <v>3</v>
      </c>
      <c r="B14" s="29"/>
      <c r="C14" s="28"/>
      <c r="D14" s="28"/>
      <c r="E14" s="28"/>
      <c r="F14" s="28"/>
      <c r="G14" s="28"/>
      <c r="H14" s="30"/>
      <c r="I14" s="30"/>
    </row>
    <row r="15" spans="1:9" ht="15" thickBot="1" x14ac:dyDescent="0.4"/>
    <row r="16" spans="1:9" ht="15.5" x14ac:dyDescent="0.35">
      <c r="B16" s="3"/>
      <c r="C16" s="38">
        <f>B12</f>
        <v>0</v>
      </c>
      <c r="D16" s="39"/>
    </row>
    <row r="17" spans="2:4" ht="15.5" x14ac:dyDescent="0.35">
      <c r="B17" s="4"/>
      <c r="C17" s="2" t="s">
        <v>4</v>
      </c>
      <c r="D17" s="5" t="s">
        <v>5</v>
      </c>
    </row>
    <row r="18" spans="2:4" ht="15.5" x14ac:dyDescent="0.35">
      <c r="B18" s="7" t="str">
        <f>CONCATENATE(IF(B$14="July",7,8),"/",B$36)</f>
        <v>8/2026</v>
      </c>
      <c r="C18" s="8">
        <f>Schedule!D35</f>
        <v>0</v>
      </c>
      <c r="D18" s="9">
        <f>Schedule!D36</f>
        <v>0</v>
      </c>
    </row>
    <row r="19" spans="2:4" ht="15.5" x14ac:dyDescent="0.35">
      <c r="B19" s="7" t="str">
        <f>CONCATENATE(IF(B$14="July",8,9),"/",B$36)</f>
        <v>9/2026</v>
      </c>
      <c r="C19" s="8">
        <f>Schedule!H35</f>
        <v>0</v>
      </c>
      <c r="D19" s="9">
        <f>Schedule!H36</f>
        <v>0</v>
      </c>
    </row>
    <row r="20" spans="2:4" ht="15.5" x14ac:dyDescent="0.35">
      <c r="B20" s="7" t="str">
        <f>CONCATENATE(IF(B$14="July",9,10),"/",B$36)</f>
        <v>10/2026</v>
      </c>
      <c r="C20" s="8">
        <f>Schedule!L35</f>
        <v>0</v>
      </c>
      <c r="D20" s="9">
        <f>Schedule!L36</f>
        <v>0</v>
      </c>
    </row>
    <row r="21" spans="2:4" ht="15.5" x14ac:dyDescent="0.35">
      <c r="B21" s="7" t="str">
        <f>CONCATENATE(IF(B$14="July",10,11),"/",B$36)</f>
        <v>11/2026</v>
      </c>
      <c r="C21" s="8">
        <f>Schedule!P35</f>
        <v>0</v>
      </c>
      <c r="D21" s="9">
        <f>Schedule!P36</f>
        <v>0</v>
      </c>
    </row>
    <row r="22" spans="2:4" ht="15.5" x14ac:dyDescent="0.35">
      <c r="B22" s="7" t="str">
        <f>CONCATENATE(IF(B$14="July",11,12),"/",B$36)</f>
        <v>12/2026</v>
      </c>
      <c r="C22" s="8">
        <f>Schedule!T35</f>
        <v>0</v>
      </c>
      <c r="D22" s="9">
        <f>Schedule!T36</f>
        <v>0</v>
      </c>
    </row>
    <row r="23" spans="2:4" ht="15.5" x14ac:dyDescent="0.35">
      <c r="B23" s="7" t="str">
        <f>CONCATENATE(IF(B$14="July",12,1),"/",(IF(B$14="July",$B$36,$B$36+1)))</f>
        <v>1/2027</v>
      </c>
      <c r="C23" s="8">
        <f>Schedule!X35</f>
        <v>0</v>
      </c>
      <c r="D23" s="9">
        <f>Schedule!X36</f>
        <v>0</v>
      </c>
    </row>
    <row r="24" spans="2:4" ht="15.5" x14ac:dyDescent="0.35">
      <c r="B24" s="7" t="str">
        <f>CONCATENATE(IF(B$14="July",1,2),"/",$B$36+1)</f>
        <v>2/2027</v>
      </c>
      <c r="C24" s="8">
        <f>Schedule!AB35</f>
        <v>0</v>
      </c>
      <c r="D24" s="9">
        <f>Schedule!AB36</f>
        <v>0</v>
      </c>
    </row>
    <row r="25" spans="2:4" ht="15.5" x14ac:dyDescent="0.35">
      <c r="B25" s="7" t="str">
        <f>CONCATENATE(IF(B$14="July",2,3),"/",$B$36+1)</f>
        <v>3/2027</v>
      </c>
      <c r="C25" s="8">
        <f>Schedule!AF35</f>
        <v>0</v>
      </c>
      <c r="D25" s="9">
        <f>Schedule!AF36</f>
        <v>0</v>
      </c>
    </row>
    <row r="26" spans="2:4" ht="15.5" x14ac:dyDescent="0.35">
      <c r="B26" s="7" t="str">
        <f>CONCATENATE(IF(B$14="July",3,4),"/",$B$36+1)</f>
        <v>4/2027</v>
      </c>
      <c r="C26" s="8">
        <f>Schedule!AJ35</f>
        <v>0</v>
      </c>
      <c r="D26" s="9">
        <f>Schedule!AJ36</f>
        <v>0</v>
      </c>
    </row>
    <row r="27" spans="2:4" ht="15.5" x14ac:dyDescent="0.35">
      <c r="B27" s="7" t="str">
        <f>CONCATENATE(IF(B$14="July",4,5),"/",$B$36+1)</f>
        <v>5/2027</v>
      </c>
      <c r="C27" s="8">
        <f>Schedule!AN35</f>
        <v>0</v>
      </c>
      <c r="D27" s="9">
        <f>Schedule!AN36</f>
        <v>0</v>
      </c>
    </row>
    <row r="28" spans="2:4" ht="15.5" x14ac:dyDescent="0.35">
      <c r="B28" s="7" t="str">
        <f>CONCATENATE(IF(B$14="July",5,6),"/",$B$36+1)</f>
        <v>6/2027</v>
      </c>
      <c r="C28" s="8">
        <f>Schedule!AR35</f>
        <v>0</v>
      </c>
      <c r="D28" s="9">
        <f>Schedule!AR36</f>
        <v>0</v>
      </c>
    </row>
    <row r="29" spans="2:4" ht="16" thickBot="1" x14ac:dyDescent="0.4">
      <c r="B29" s="10" t="str">
        <f>CONCATENATE(IF(B$14="July",6,7),"/",$B$36+1)</f>
        <v>7/2027</v>
      </c>
      <c r="C29" s="11">
        <f>Schedule!AV35</f>
        <v>0</v>
      </c>
      <c r="D29" s="12">
        <f>Schedule!AV36</f>
        <v>0</v>
      </c>
    </row>
    <row r="30" spans="2:4" ht="15" thickBot="1" x14ac:dyDescent="0.4">
      <c r="B30" s="20" t="s">
        <v>6</v>
      </c>
      <c r="C30" s="21"/>
      <c r="D30" s="22">
        <f>SUM(D18:D29)</f>
        <v>0</v>
      </c>
    </row>
    <row r="36" spans="1:2" x14ac:dyDescent="0.35">
      <c r="A36" s="25" t="s">
        <v>7</v>
      </c>
      <c r="B36" s="26">
        <v>2026</v>
      </c>
    </row>
    <row r="37" spans="1:2" x14ac:dyDescent="0.35">
      <c r="A37" s="25" t="s">
        <v>8</v>
      </c>
      <c r="B37" s="25" t="s">
        <v>9</v>
      </c>
    </row>
    <row r="38" spans="1:2" x14ac:dyDescent="0.35">
      <c r="A38" s="25"/>
      <c r="B38" s="25" t="s">
        <v>5</v>
      </c>
    </row>
    <row r="39" spans="1:2" x14ac:dyDescent="0.35">
      <c r="A39" s="25"/>
      <c r="B39" s="25" t="s">
        <v>10</v>
      </c>
    </row>
    <row r="40" spans="1:2" x14ac:dyDescent="0.35">
      <c r="A40" s="25" t="s">
        <v>3</v>
      </c>
      <c r="B40" s="25" t="s">
        <v>11</v>
      </c>
    </row>
    <row r="41" spans="1:2" x14ac:dyDescent="0.35">
      <c r="A41" s="25"/>
      <c r="B41" s="25" t="s">
        <v>12</v>
      </c>
    </row>
  </sheetData>
  <sheetProtection algorithmName="SHA-512" hashValue="xFVRqF7u5wsrjNBPzolNBRwgKysGTuaS3abba4IZLkk+1AFU4HGFMD1jT80fBoVKpEi52G6R/p2EADCK6dPdGw==" saltValue="45pVxvY5t4zPchjG0+XO4A==" spinCount="100000" sheet="1" objects="1" scenarios="1" selectLockedCells="1"/>
  <mergeCells count="3">
    <mergeCell ref="B10:I10"/>
    <mergeCell ref="B12:E12"/>
    <mergeCell ref="C16:D16"/>
  </mergeCells>
  <conditionalFormatting sqref="C18:C29">
    <cfRule type="cellIs" dxfId="51" priority="1" operator="lessThan">
      <formula>4</formula>
    </cfRule>
  </conditionalFormatting>
  <dataValidations count="1">
    <dataValidation type="list" allowBlank="1" showInputMessage="1" showErrorMessage="1" sqref="B14" xr:uid="{D1D65F69-5D07-B140-B2CC-61161BAB1FA6}">
      <formula1>$B$40:$B$41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CCBB-B2AB-4153-89D4-D8C3FF69A6CF}">
  <dimension ref="A2:AW37"/>
  <sheetViews>
    <sheetView tabSelected="1" topLeftCell="P1" workbookViewId="0">
      <selection activeCell="T7" sqref="T7"/>
    </sheetView>
  </sheetViews>
  <sheetFormatPr defaultColWidth="8.81640625" defaultRowHeight="14.5" x14ac:dyDescent="0.35"/>
  <cols>
    <col min="1" max="1" width="3.81640625" hidden="1" customWidth="1"/>
    <col min="2" max="2" width="9.7265625" bestFit="1" customWidth="1"/>
    <col min="3" max="3" width="4.7265625" bestFit="1" customWidth="1"/>
    <col min="4" max="4" width="10.81640625" style="6" bestFit="1" customWidth="1"/>
    <col min="5" max="5" width="3.26953125" hidden="1" customWidth="1"/>
    <col min="6" max="6" width="9.7265625" style="17" bestFit="1" customWidth="1"/>
    <col min="7" max="7" width="4.7265625" bestFit="1" customWidth="1"/>
    <col min="8" max="8" width="10.81640625" style="6" bestFit="1" customWidth="1"/>
    <col min="9" max="9" width="3.26953125" hidden="1" customWidth="1"/>
    <col min="10" max="10" width="10.453125" style="17" bestFit="1" customWidth="1"/>
    <col min="11" max="11" width="4.7265625" bestFit="1" customWidth="1"/>
    <col min="12" max="12" width="10.81640625" style="6" bestFit="1" customWidth="1"/>
    <col min="13" max="13" width="3.26953125" hidden="1" customWidth="1"/>
    <col min="14" max="14" width="10.453125" style="17" bestFit="1" customWidth="1"/>
    <col min="15" max="15" width="4.7265625" bestFit="1" customWidth="1"/>
    <col min="16" max="16" width="10.81640625" style="6" bestFit="1" customWidth="1"/>
    <col min="17" max="17" width="3.26953125" hidden="1" customWidth="1"/>
    <col min="18" max="18" width="10.453125" style="17" bestFit="1" customWidth="1"/>
    <col min="19" max="19" width="4.7265625" bestFit="1" customWidth="1"/>
    <col min="20" max="20" width="10.81640625" style="6" bestFit="1" customWidth="1"/>
    <col min="21" max="21" width="3.26953125" hidden="1" customWidth="1"/>
    <col min="22" max="22" width="10.453125" style="17" bestFit="1" customWidth="1"/>
    <col min="23" max="23" width="4.7265625" bestFit="1" customWidth="1"/>
    <col min="24" max="24" width="10.81640625" style="6" bestFit="1" customWidth="1"/>
    <col min="25" max="25" width="3.26953125" hidden="1" customWidth="1"/>
    <col min="26" max="26" width="10.453125" style="17" bestFit="1" customWidth="1"/>
    <col min="27" max="27" width="4.7265625" bestFit="1" customWidth="1"/>
    <col min="28" max="28" width="10.81640625" style="6" bestFit="1" customWidth="1"/>
    <col min="29" max="29" width="3.26953125" hidden="1" customWidth="1"/>
    <col min="30" max="30" width="10.453125" style="17" bestFit="1" customWidth="1"/>
    <col min="31" max="31" width="5" customWidth="1"/>
    <col min="32" max="32" width="10.81640625" style="6" bestFit="1" customWidth="1"/>
    <col min="33" max="33" width="3.26953125" hidden="1" customWidth="1"/>
    <col min="34" max="34" width="10.453125" style="17" bestFit="1" customWidth="1"/>
    <col min="35" max="35" width="4.7265625" bestFit="1" customWidth="1"/>
    <col min="36" max="36" width="10.81640625" style="6" bestFit="1" customWidth="1"/>
    <col min="37" max="37" width="3.26953125" hidden="1" customWidth="1"/>
    <col min="38" max="38" width="10.453125" style="17" bestFit="1" customWidth="1"/>
    <col min="39" max="39" width="4.7265625" bestFit="1" customWidth="1"/>
    <col min="40" max="40" width="10.81640625" style="6" bestFit="1" customWidth="1"/>
    <col min="41" max="41" width="3.26953125" hidden="1" customWidth="1"/>
    <col min="42" max="42" width="10.453125" style="17" bestFit="1" customWidth="1"/>
    <col min="43" max="43" width="4.7265625" bestFit="1" customWidth="1"/>
    <col min="44" max="44" width="10.81640625" style="6" bestFit="1" customWidth="1"/>
    <col min="45" max="45" width="3.26953125" hidden="1" customWidth="1"/>
    <col min="46" max="46" width="10.453125" style="17" bestFit="1" customWidth="1"/>
    <col min="47" max="47" width="4.7265625" bestFit="1" customWidth="1"/>
    <col min="48" max="48" width="10.81640625" style="6" bestFit="1" customWidth="1"/>
    <col min="49" max="49" width="8.81640625" style="17"/>
  </cols>
  <sheetData>
    <row r="2" spans="1:49" x14ac:dyDescent="0.35">
      <c r="A2" s="15">
        <f>IF(Overview!B14="July",7,8)</f>
        <v>8</v>
      </c>
      <c r="B2" s="33" t="str">
        <f>TEXT(B4,"mmmm")</f>
        <v>August</v>
      </c>
      <c r="C2" s="34"/>
      <c r="D2" s="34"/>
      <c r="E2" s="15">
        <f>IF(A2&lt;12,A2+1,1)</f>
        <v>9</v>
      </c>
      <c r="F2" s="33" t="str">
        <f>TEXT(F4,"mmmm")</f>
        <v>September</v>
      </c>
      <c r="G2" s="34"/>
      <c r="H2" s="34"/>
      <c r="I2" s="15">
        <f>IF(E2&lt;12,E2+1,1)</f>
        <v>10</v>
      </c>
      <c r="J2" s="33" t="str">
        <f>TEXT(J4,"mmmm")</f>
        <v>October</v>
      </c>
      <c r="K2" s="34"/>
      <c r="L2" s="34"/>
      <c r="M2" s="15">
        <f>IF(I2&lt;12,I2+1,1)</f>
        <v>11</v>
      </c>
      <c r="N2" s="33" t="str">
        <f>TEXT(N4,"mmmm")</f>
        <v>November</v>
      </c>
      <c r="O2" s="34"/>
      <c r="P2" s="34"/>
      <c r="Q2" s="15">
        <f>IF(M2&lt;12,M2+1,1)</f>
        <v>12</v>
      </c>
      <c r="R2" s="33" t="str">
        <f>TEXT(R4,"mmmm")</f>
        <v>December</v>
      </c>
      <c r="S2" s="34"/>
      <c r="T2" s="34"/>
      <c r="U2" s="15">
        <f>IF(Q2&lt;12,Q2+1,1)</f>
        <v>1</v>
      </c>
      <c r="V2" s="33" t="str">
        <f>TEXT(V4,"mmmm")</f>
        <v>January</v>
      </c>
      <c r="W2" s="34"/>
      <c r="X2" s="34"/>
      <c r="Y2" s="15">
        <f>IF(U2&lt;12,U2+1,1)</f>
        <v>2</v>
      </c>
      <c r="Z2" s="33" t="str">
        <f>TEXT(Z4,"mmmm")</f>
        <v>February</v>
      </c>
      <c r="AA2" s="34"/>
      <c r="AB2" s="34"/>
      <c r="AC2" s="15">
        <f>IF(Y2&lt;12,Y2+1,1)</f>
        <v>3</v>
      </c>
      <c r="AD2" s="33" t="str">
        <f>TEXT(AD4,"mmmm")</f>
        <v>March</v>
      </c>
      <c r="AE2" s="34"/>
      <c r="AF2" s="34"/>
      <c r="AG2" s="15">
        <f>IF(AC2&lt;12,AC2+1,1)</f>
        <v>4</v>
      </c>
      <c r="AH2" s="33" t="str">
        <f>TEXT(AH4,"mmmm")</f>
        <v>April</v>
      </c>
      <c r="AI2" s="34"/>
      <c r="AJ2" s="34"/>
      <c r="AK2" s="15">
        <f>IF(AG2&lt;12,AG2+1,1)</f>
        <v>5</v>
      </c>
      <c r="AL2" s="33" t="str">
        <f>TEXT(AL4,"mmmm")</f>
        <v>May</v>
      </c>
      <c r="AM2" s="34"/>
      <c r="AN2" s="34"/>
      <c r="AO2" s="15">
        <f>IF(AK2&lt;12,AK2+1,1)</f>
        <v>6</v>
      </c>
      <c r="AP2" s="33" t="str">
        <f>TEXT(AP4,"mmmm")</f>
        <v>June</v>
      </c>
      <c r="AQ2" s="34"/>
      <c r="AR2" s="34"/>
      <c r="AS2" s="15">
        <f>IF(AO2&lt;12,AO2+1,1)</f>
        <v>7</v>
      </c>
      <c r="AT2" s="33" t="str">
        <f>TEXT(AT4,"mmmm")</f>
        <v>July</v>
      </c>
      <c r="AU2" s="34"/>
      <c r="AV2" s="34"/>
    </row>
    <row r="3" spans="1:49" s="1" customFormat="1" x14ac:dyDescent="0.35">
      <c r="B3" s="1" t="s">
        <v>13</v>
      </c>
      <c r="C3" s="1" t="s">
        <v>14</v>
      </c>
      <c r="D3" s="13">
        <f>Overview!$B$12</f>
        <v>0</v>
      </c>
      <c r="F3" s="16" t="s">
        <v>13</v>
      </c>
      <c r="G3" s="1" t="s">
        <v>14</v>
      </c>
      <c r="H3" s="13">
        <f>Overview!$B$12</f>
        <v>0</v>
      </c>
      <c r="J3" s="16" t="s">
        <v>13</v>
      </c>
      <c r="K3" s="1" t="s">
        <v>14</v>
      </c>
      <c r="L3" s="13">
        <f>Overview!$B$12</f>
        <v>0</v>
      </c>
      <c r="N3" s="16" t="s">
        <v>13</v>
      </c>
      <c r="O3" s="1" t="s">
        <v>14</v>
      </c>
      <c r="P3" s="13">
        <f>Overview!$B$12</f>
        <v>0</v>
      </c>
      <c r="R3" s="16" t="s">
        <v>13</v>
      </c>
      <c r="S3" s="1" t="s">
        <v>14</v>
      </c>
      <c r="T3" s="13">
        <f>Overview!$B$12</f>
        <v>0</v>
      </c>
      <c r="V3" s="16" t="s">
        <v>13</v>
      </c>
      <c r="W3" s="1" t="s">
        <v>14</v>
      </c>
      <c r="X3" s="13">
        <f>Overview!$B$12</f>
        <v>0</v>
      </c>
      <c r="Z3" s="16" t="s">
        <v>13</v>
      </c>
      <c r="AA3" s="1" t="s">
        <v>14</v>
      </c>
      <c r="AB3" s="13">
        <f>Overview!$B$12</f>
        <v>0</v>
      </c>
      <c r="AD3" s="16" t="s">
        <v>13</v>
      </c>
      <c r="AE3" s="1" t="s">
        <v>14</v>
      </c>
      <c r="AF3" s="13">
        <f>Overview!$B$12</f>
        <v>0</v>
      </c>
      <c r="AH3" s="16" t="s">
        <v>13</v>
      </c>
      <c r="AI3" s="1" t="s">
        <v>14</v>
      </c>
      <c r="AJ3" s="13">
        <f>Overview!$B$12</f>
        <v>0</v>
      </c>
      <c r="AL3" s="16" t="s">
        <v>13</v>
      </c>
      <c r="AM3" s="1" t="s">
        <v>14</v>
      </c>
      <c r="AN3" s="13">
        <f>Overview!$B$12</f>
        <v>0</v>
      </c>
      <c r="AP3" s="16" t="s">
        <v>13</v>
      </c>
      <c r="AQ3" s="1" t="s">
        <v>14</v>
      </c>
      <c r="AR3" s="13">
        <f>Overview!$B$12</f>
        <v>0</v>
      </c>
      <c r="AT3" s="16" t="s">
        <v>13</v>
      </c>
      <c r="AU3" s="1" t="s">
        <v>14</v>
      </c>
      <c r="AV3" s="13">
        <f>Overview!$B$12</f>
        <v>0</v>
      </c>
      <c r="AW3" s="16"/>
    </row>
    <row r="4" spans="1:49" x14ac:dyDescent="0.35">
      <c r="A4" s="15">
        <v>1</v>
      </c>
      <c r="B4" t="str">
        <f>CONCATENATE(A$2,"/",$A4,"/",Overview!$B$36)</f>
        <v>8/1/2026</v>
      </c>
      <c r="C4" t="str">
        <f t="shared" ref="C4:C10" si="0">TEXT(WEEKDAY(B4),"ddd")</f>
        <v>Sat</v>
      </c>
      <c r="D4" s="31"/>
      <c r="F4" s="17" t="str">
        <f>CONCATENATE(E$2,"/",$A4,"/",Overview!$B$36)</f>
        <v>9/1/2026</v>
      </c>
      <c r="G4" t="str">
        <f>TEXT(WEEKDAY(F4),"ddd")</f>
        <v>Tue</v>
      </c>
      <c r="H4" s="31"/>
      <c r="J4" s="17" t="str">
        <f>CONCATENATE(I$2,"/",$A4,"/",Overview!$B$36)</f>
        <v>10/1/2026</v>
      </c>
      <c r="K4" t="str">
        <f>TEXT(WEEKDAY(J4),"ddd")</f>
        <v>Thu</v>
      </c>
      <c r="L4" s="31"/>
      <c r="N4" s="17" t="str">
        <f>CONCATENATE(M$2,"/",$A4,"/",Overview!$B$36)</f>
        <v>11/1/2026</v>
      </c>
      <c r="O4" t="str">
        <f t="shared" ref="O4:O34" si="1">TEXT(WEEKDAY(N4),"ddd")</f>
        <v>Sun</v>
      </c>
      <c r="P4" s="31"/>
      <c r="R4" s="17" t="str">
        <f>CONCATENATE(Q$2,"/",$A4,"/",Overview!$B$36)</f>
        <v>12/1/2026</v>
      </c>
      <c r="S4" t="str">
        <f t="shared" ref="S4:S34" si="2">TEXT(WEEKDAY(R4),"ddd")</f>
        <v>Tue</v>
      </c>
      <c r="T4" s="31"/>
      <c r="V4" s="17" t="str">
        <f>CONCATENATE(U$2,"/",$A4,"/",(IF(U$2=12,Overview!$B$36,Overview!$B$36+1)))</f>
        <v>1/1/2027</v>
      </c>
      <c r="W4" t="str">
        <f t="shared" ref="W4:W34" si="3">TEXT(WEEKDAY(V4),"ddd")</f>
        <v>Fri</v>
      </c>
      <c r="X4" s="31"/>
      <c r="Z4" s="17" t="str">
        <f>CONCATENATE(Y$2,"/",$A4,"/",(Overview!$B$36+1))</f>
        <v>2/1/2027</v>
      </c>
      <c r="AA4" t="str">
        <f t="shared" ref="AA4:AA34" si="4">TEXT(WEEKDAY(Z4),"ddd")</f>
        <v>Mon</v>
      </c>
      <c r="AB4" s="31"/>
      <c r="AD4" s="17" t="str">
        <f>CONCATENATE(AC$2,"/",$A4,"/",(Overview!$B$36+1))</f>
        <v>3/1/2027</v>
      </c>
      <c r="AE4" t="str">
        <f t="shared" ref="AE4:AE34" si="5">TEXT(WEEKDAY(AD4),"ddd")</f>
        <v>Mon</v>
      </c>
      <c r="AF4" s="31"/>
      <c r="AH4" s="17" t="str">
        <f>CONCATENATE(AG$2,"/",$A4,"/",(Overview!$B$36+1))</f>
        <v>4/1/2027</v>
      </c>
      <c r="AI4" t="str">
        <f t="shared" ref="AI4:AI34" si="6">TEXT(WEEKDAY(AH4),"ddd")</f>
        <v>Thu</v>
      </c>
      <c r="AJ4" s="31"/>
      <c r="AL4" s="17" t="str">
        <f>CONCATENATE(AK$2,"/",$A4,"/",(Overview!$B$36+1))</f>
        <v>5/1/2027</v>
      </c>
      <c r="AM4" t="str">
        <f t="shared" ref="AM4:AM34" si="7">TEXT(WEEKDAY(AL4),"ddd")</f>
        <v>Sat</v>
      </c>
      <c r="AN4" s="31"/>
      <c r="AP4" s="17" t="str">
        <f>CONCATENATE(AO$2,"/",$A4,"/",(Overview!$B$36+1))</f>
        <v>6/1/2027</v>
      </c>
      <c r="AQ4" t="str">
        <f t="shared" ref="AQ4:AQ34" si="8">TEXT(WEEKDAY(AP4),"ddd")</f>
        <v>Tue</v>
      </c>
      <c r="AR4" s="31"/>
      <c r="AT4" s="17" t="str">
        <f>CONCATENATE(AS$2,"/",$A4,"/",(Overview!$B$36+1))</f>
        <v>7/1/2027</v>
      </c>
      <c r="AU4" t="str">
        <f t="shared" ref="AU4:AU34" si="9">TEXT(WEEKDAY(AT4),"ddd")</f>
        <v>Thu</v>
      </c>
      <c r="AV4" s="31"/>
    </row>
    <row r="5" spans="1:49" x14ac:dyDescent="0.35">
      <c r="A5" s="15">
        <v>2</v>
      </c>
      <c r="B5" t="str">
        <f>CONCATENATE(A$2,"/",$A5,"/",Overview!$B$36)</f>
        <v>8/2/2026</v>
      </c>
      <c r="C5" t="str">
        <f t="shared" si="0"/>
        <v>Sun</v>
      </c>
      <c r="D5" s="31"/>
      <c r="F5" s="17" t="str">
        <f>CONCATENATE(E$2,"/",$A5,"/",Overview!$B$36)</f>
        <v>9/2/2026</v>
      </c>
      <c r="G5" t="str">
        <f>TEXT(WEEKDAY(F5),"ddd")</f>
        <v>Wed</v>
      </c>
      <c r="H5" s="31"/>
      <c r="J5" s="17" t="str">
        <f>CONCATENATE(I$2,"/",$A5,"/",Overview!$B$36)</f>
        <v>10/2/2026</v>
      </c>
      <c r="K5" t="str">
        <f>TEXT(WEEKDAY(J5),"ddd")</f>
        <v>Fri</v>
      </c>
      <c r="L5" s="31"/>
      <c r="N5" s="17" t="str">
        <f>CONCATENATE(M$2,"/",$A5,"/",Overview!$B$36)</f>
        <v>11/2/2026</v>
      </c>
      <c r="O5" t="str">
        <f t="shared" si="1"/>
        <v>Mon</v>
      </c>
      <c r="P5" s="31"/>
      <c r="R5" s="17" t="str">
        <f>CONCATENATE(Q$2,"/",$A5,"/",Overview!$B$36)</f>
        <v>12/2/2026</v>
      </c>
      <c r="S5" t="str">
        <f t="shared" si="2"/>
        <v>Wed</v>
      </c>
      <c r="T5" s="31"/>
      <c r="V5" s="17" t="str">
        <f>CONCATENATE(U$2,"/",$A5,"/",(IF(U$2=12,Overview!$B$36,Overview!$B$36+1)))</f>
        <v>1/2/2027</v>
      </c>
      <c r="W5" t="str">
        <f t="shared" si="3"/>
        <v>Sat</v>
      </c>
      <c r="X5" s="31"/>
      <c r="Z5" s="17" t="str">
        <f>CONCATENATE(Y$2,"/",$A5,"/",(Overview!$B$36+1))</f>
        <v>2/2/2027</v>
      </c>
      <c r="AA5" t="str">
        <f t="shared" si="4"/>
        <v>Tue</v>
      </c>
      <c r="AB5" s="31"/>
      <c r="AD5" s="17" t="str">
        <f>CONCATENATE(AC$2,"/",$A5,"/",(Overview!$B$36+1))</f>
        <v>3/2/2027</v>
      </c>
      <c r="AE5" t="str">
        <f t="shared" si="5"/>
        <v>Tue</v>
      </c>
      <c r="AF5" s="31"/>
      <c r="AH5" s="17" t="str">
        <f>CONCATENATE(AG$2,"/",$A5,"/",(Overview!$B$36+1))</f>
        <v>4/2/2027</v>
      </c>
      <c r="AI5" t="str">
        <f t="shared" si="6"/>
        <v>Fri</v>
      </c>
      <c r="AJ5" s="31"/>
      <c r="AL5" s="17" t="str">
        <f>CONCATENATE(AK$2,"/",$A5,"/",(Overview!$B$36+1))</f>
        <v>5/2/2027</v>
      </c>
      <c r="AM5" t="str">
        <f t="shared" si="7"/>
        <v>Sun</v>
      </c>
      <c r="AN5" s="31"/>
      <c r="AP5" s="17" t="str">
        <f>CONCATENATE(AO$2,"/",$A5,"/",(Overview!$B$36+1))</f>
        <v>6/2/2027</v>
      </c>
      <c r="AQ5" t="str">
        <f t="shared" si="8"/>
        <v>Wed</v>
      </c>
      <c r="AR5" s="31"/>
      <c r="AT5" s="17" t="str">
        <f>CONCATENATE(AS$2,"/",$A5,"/",(Overview!$B$36+1))</f>
        <v>7/2/2027</v>
      </c>
      <c r="AU5" t="str">
        <f t="shared" si="9"/>
        <v>Fri</v>
      </c>
      <c r="AV5" s="31"/>
    </row>
    <row r="6" spans="1:49" x14ac:dyDescent="0.35">
      <c r="A6" s="15">
        <v>3</v>
      </c>
      <c r="B6" t="str">
        <f>CONCATENATE(A$2,"/",$A6,"/",Overview!$B$36)</f>
        <v>8/3/2026</v>
      </c>
      <c r="C6" t="str">
        <f t="shared" si="0"/>
        <v>Mon</v>
      </c>
      <c r="D6" s="31"/>
      <c r="F6" s="17" t="str">
        <f>CONCATENATE(E$2,"/",$A6,"/",Overview!$B$36)</f>
        <v>9/3/2026</v>
      </c>
      <c r="G6" t="str">
        <f>TEXT(WEEKDAY(F6),"ddd")</f>
        <v>Thu</v>
      </c>
      <c r="H6" s="31"/>
      <c r="J6" s="17" t="str">
        <f>CONCATENATE(I$2,"/",$A6,"/",Overview!$B$36)</f>
        <v>10/3/2026</v>
      </c>
      <c r="K6" t="str">
        <f t="shared" ref="K6:K34" si="10">TEXT(WEEKDAY(J6),"ddd")</f>
        <v>Sat</v>
      </c>
      <c r="L6" s="31"/>
      <c r="N6" s="17" t="str">
        <f>CONCATENATE(M$2,"/",$A6,"/",Overview!$B$36)</f>
        <v>11/3/2026</v>
      </c>
      <c r="O6" t="str">
        <f t="shared" si="1"/>
        <v>Tue</v>
      </c>
      <c r="P6" s="31"/>
      <c r="R6" s="17" t="str">
        <f>CONCATENATE(Q$2,"/",$A6,"/",Overview!$B$36)</f>
        <v>12/3/2026</v>
      </c>
      <c r="S6" t="str">
        <f t="shared" si="2"/>
        <v>Thu</v>
      </c>
      <c r="T6" s="31"/>
      <c r="V6" s="17" t="str">
        <f>CONCATENATE(U$2,"/",$A6,"/",(IF(U$2=12,Overview!$B$36,Overview!$B$36+1)))</f>
        <v>1/3/2027</v>
      </c>
      <c r="W6" t="str">
        <f t="shared" si="3"/>
        <v>Sun</v>
      </c>
      <c r="X6" s="31"/>
      <c r="Z6" s="17" t="str">
        <f>CONCATENATE(Y$2,"/",$A6,"/",(Overview!$B$36+1))</f>
        <v>2/3/2027</v>
      </c>
      <c r="AA6" t="str">
        <f t="shared" si="4"/>
        <v>Wed</v>
      </c>
      <c r="AB6" s="31"/>
      <c r="AD6" s="17" t="str">
        <f>CONCATENATE(AC$2,"/",$A6,"/",(Overview!$B$36+1))</f>
        <v>3/3/2027</v>
      </c>
      <c r="AE6" t="str">
        <f t="shared" si="5"/>
        <v>Wed</v>
      </c>
      <c r="AF6" s="31"/>
      <c r="AH6" s="17" t="str">
        <f>CONCATENATE(AG$2,"/",$A6,"/",(Overview!$B$36+1))</f>
        <v>4/3/2027</v>
      </c>
      <c r="AI6" t="str">
        <f t="shared" si="6"/>
        <v>Sat</v>
      </c>
      <c r="AJ6" s="31"/>
      <c r="AL6" s="17" t="str">
        <f>CONCATENATE(AK$2,"/",$A6,"/",(Overview!$B$36+1))</f>
        <v>5/3/2027</v>
      </c>
      <c r="AM6" t="str">
        <f t="shared" si="7"/>
        <v>Mon</v>
      </c>
      <c r="AN6" s="31"/>
      <c r="AP6" s="17" t="str">
        <f>CONCATENATE(AO$2,"/",$A6,"/",(Overview!$B$36+1))</f>
        <v>6/3/2027</v>
      </c>
      <c r="AQ6" t="str">
        <f t="shared" si="8"/>
        <v>Thu</v>
      </c>
      <c r="AR6" s="31"/>
      <c r="AT6" s="17" t="str">
        <f>CONCATENATE(AS$2,"/",$A6,"/",(Overview!$B$36+1))</f>
        <v>7/3/2027</v>
      </c>
      <c r="AU6" t="str">
        <f t="shared" si="9"/>
        <v>Sat</v>
      </c>
      <c r="AV6" s="31"/>
    </row>
    <row r="7" spans="1:49" x14ac:dyDescent="0.35">
      <c r="A7" s="15">
        <v>4</v>
      </c>
      <c r="B7" t="str">
        <f>CONCATENATE(A$2,"/",$A7,"/",Overview!$B$36)</f>
        <v>8/4/2026</v>
      </c>
      <c r="C7" t="str">
        <f t="shared" si="0"/>
        <v>Tue</v>
      </c>
      <c r="D7" s="31"/>
      <c r="F7" s="17" t="str">
        <f>CONCATENATE(E$2,"/",$A7,"/",Overview!$B$36)</f>
        <v>9/4/2026</v>
      </c>
      <c r="G7" t="str">
        <f>TEXT(WEEKDAY(F7),"ddd")</f>
        <v>Fri</v>
      </c>
      <c r="H7" s="31"/>
      <c r="J7" s="17" t="str">
        <f>CONCATENATE(I$2,"/",$A7,"/",Overview!$B$36)</f>
        <v>10/4/2026</v>
      </c>
      <c r="K7" t="str">
        <f t="shared" si="10"/>
        <v>Sun</v>
      </c>
      <c r="L7" s="31"/>
      <c r="N7" s="17" t="str">
        <f>CONCATENATE(M$2,"/",$A7,"/",Overview!$B$36)</f>
        <v>11/4/2026</v>
      </c>
      <c r="O7" t="str">
        <f t="shared" si="1"/>
        <v>Wed</v>
      </c>
      <c r="P7" s="31"/>
      <c r="R7" s="17" t="str">
        <f>CONCATENATE(Q$2,"/",$A7,"/",Overview!$B$36)</f>
        <v>12/4/2026</v>
      </c>
      <c r="S7" t="str">
        <f t="shared" si="2"/>
        <v>Fri</v>
      </c>
      <c r="T7" s="31"/>
      <c r="V7" s="17" t="str">
        <f>CONCATENATE(U$2,"/",$A7,"/",(IF(U$2=12,Overview!$B$36,Overview!$B$36+1)))</f>
        <v>1/4/2027</v>
      </c>
      <c r="W7" t="str">
        <f t="shared" si="3"/>
        <v>Mon</v>
      </c>
      <c r="X7" s="31"/>
      <c r="Z7" s="17" t="str">
        <f>CONCATENATE(Y$2,"/",$A7,"/",(Overview!$B$36+1))</f>
        <v>2/4/2027</v>
      </c>
      <c r="AA7" t="str">
        <f t="shared" si="4"/>
        <v>Thu</v>
      </c>
      <c r="AB7" s="31"/>
      <c r="AD7" s="17" t="str">
        <f>CONCATENATE(AC$2,"/",$A7,"/",(Overview!$B$36+1))</f>
        <v>3/4/2027</v>
      </c>
      <c r="AE7" t="str">
        <f t="shared" si="5"/>
        <v>Thu</v>
      </c>
      <c r="AF7" s="31"/>
      <c r="AH7" s="17" t="str">
        <f>CONCATENATE(AG$2,"/",$A7,"/",(Overview!$B$36+1))</f>
        <v>4/4/2027</v>
      </c>
      <c r="AI7" t="str">
        <f t="shared" si="6"/>
        <v>Sun</v>
      </c>
      <c r="AJ7" s="31"/>
      <c r="AL7" s="17" t="str">
        <f>CONCATENATE(AK$2,"/",$A7,"/",(Overview!$B$36+1))</f>
        <v>5/4/2027</v>
      </c>
      <c r="AM7" t="str">
        <f t="shared" si="7"/>
        <v>Tue</v>
      </c>
      <c r="AN7" s="31"/>
      <c r="AP7" s="17" t="str">
        <f>CONCATENATE(AO$2,"/",$A7,"/",(Overview!$B$36+1))</f>
        <v>6/4/2027</v>
      </c>
      <c r="AQ7" t="str">
        <f t="shared" si="8"/>
        <v>Fri</v>
      </c>
      <c r="AR7" s="31"/>
      <c r="AT7" s="17" t="str">
        <f>CONCATENATE(AS$2,"/",$A7,"/",(Overview!$B$36+1))</f>
        <v>7/4/2027</v>
      </c>
      <c r="AU7" t="str">
        <f t="shared" si="9"/>
        <v>Sun</v>
      </c>
      <c r="AV7" s="31"/>
    </row>
    <row r="8" spans="1:49" x14ac:dyDescent="0.35">
      <c r="A8" s="15">
        <v>5</v>
      </c>
      <c r="B8" t="str">
        <f>CONCATENATE(A$2,"/",$A8,"/",Overview!$B$36)</f>
        <v>8/5/2026</v>
      </c>
      <c r="C8" t="str">
        <f t="shared" si="0"/>
        <v>Wed</v>
      </c>
      <c r="D8" s="31"/>
      <c r="F8" s="17" t="str">
        <f>CONCATENATE(E$2,"/",$A8,"/",Overview!$B$36)</f>
        <v>9/5/2026</v>
      </c>
      <c r="G8" t="str">
        <f t="shared" ref="G8:G34" si="11">TEXT(WEEKDAY(F8),"ddd")</f>
        <v>Sat</v>
      </c>
      <c r="H8" s="31"/>
      <c r="J8" s="17" t="str">
        <f>CONCATENATE(I$2,"/",$A8,"/",Overview!$B$36)</f>
        <v>10/5/2026</v>
      </c>
      <c r="K8" t="str">
        <f t="shared" si="10"/>
        <v>Mon</v>
      </c>
      <c r="L8" s="31"/>
      <c r="N8" s="17" t="str">
        <f>CONCATENATE(M$2,"/",$A8,"/",Overview!$B$36)</f>
        <v>11/5/2026</v>
      </c>
      <c r="O8" t="str">
        <f t="shared" si="1"/>
        <v>Thu</v>
      </c>
      <c r="P8" s="31"/>
      <c r="R8" s="17" t="str">
        <f>CONCATENATE(Q$2,"/",$A8,"/",Overview!$B$36)</f>
        <v>12/5/2026</v>
      </c>
      <c r="S8" t="str">
        <f t="shared" si="2"/>
        <v>Sat</v>
      </c>
      <c r="T8" s="31"/>
      <c r="V8" s="17" t="str">
        <f>CONCATENATE(U$2,"/",$A8,"/",(IF(U$2=12,Overview!$B$36,Overview!$B$36+1)))</f>
        <v>1/5/2027</v>
      </c>
      <c r="W8" t="str">
        <f t="shared" si="3"/>
        <v>Tue</v>
      </c>
      <c r="X8" s="31"/>
      <c r="Z8" s="17" t="str">
        <f>CONCATENATE(Y$2,"/",$A8,"/",(Overview!$B$36+1))</f>
        <v>2/5/2027</v>
      </c>
      <c r="AA8" t="str">
        <f t="shared" si="4"/>
        <v>Fri</v>
      </c>
      <c r="AB8" s="31"/>
      <c r="AD8" s="17" t="str">
        <f>CONCATENATE(AC$2,"/",$A8,"/",(Overview!$B$36+1))</f>
        <v>3/5/2027</v>
      </c>
      <c r="AE8" t="str">
        <f t="shared" si="5"/>
        <v>Fri</v>
      </c>
      <c r="AF8" s="31"/>
      <c r="AH8" s="17" t="str">
        <f>CONCATENATE(AG$2,"/",$A8,"/",(Overview!$B$36+1))</f>
        <v>4/5/2027</v>
      </c>
      <c r="AI8" t="str">
        <f t="shared" si="6"/>
        <v>Mon</v>
      </c>
      <c r="AJ8" s="31"/>
      <c r="AL8" s="17" t="str">
        <f>CONCATENATE(AK$2,"/",$A8,"/",(Overview!$B$36+1))</f>
        <v>5/5/2027</v>
      </c>
      <c r="AM8" t="str">
        <f t="shared" si="7"/>
        <v>Wed</v>
      </c>
      <c r="AN8" s="31"/>
      <c r="AP8" s="17" t="str">
        <f>CONCATENATE(AO$2,"/",$A8,"/",(Overview!$B$36+1))</f>
        <v>6/5/2027</v>
      </c>
      <c r="AQ8" t="str">
        <f t="shared" si="8"/>
        <v>Sat</v>
      </c>
      <c r="AR8" s="31"/>
      <c r="AT8" s="17" t="str">
        <f>CONCATENATE(AS$2,"/",$A8,"/",(Overview!$B$36+1))</f>
        <v>7/5/2027</v>
      </c>
      <c r="AU8" t="str">
        <f t="shared" si="9"/>
        <v>Mon</v>
      </c>
      <c r="AV8" s="31"/>
    </row>
    <row r="9" spans="1:49" x14ac:dyDescent="0.35">
      <c r="A9" s="15">
        <v>6</v>
      </c>
      <c r="B9" t="str">
        <f>CONCATENATE(A$2,"/",$A9,"/",Overview!$B$36)</f>
        <v>8/6/2026</v>
      </c>
      <c r="C9" t="str">
        <f t="shared" si="0"/>
        <v>Thu</v>
      </c>
      <c r="D9" s="31"/>
      <c r="F9" s="17" t="str">
        <f>CONCATENATE(E$2,"/",$A9,"/",Overview!$B$36)</f>
        <v>9/6/2026</v>
      </c>
      <c r="G9" t="str">
        <f t="shared" si="11"/>
        <v>Sun</v>
      </c>
      <c r="H9" s="31"/>
      <c r="J9" s="17" t="str">
        <f>CONCATENATE(I$2,"/",$A9,"/",Overview!$B$36)</f>
        <v>10/6/2026</v>
      </c>
      <c r="K9" t="str">
        <f t="shared" si="10"/>
        <v>Tue</v>
      </c>
      <c r="L9" s="31"/>
      <c r="N9" s="17" t="str">
        <f>CONCATENATE(M$2,"/",$A9,"/",Overview!$B$36)</f>
        <v>11/6/2026</v>
      </c>
      <c r="O9" t="str">
        <f t="shared" si="1"/>
        <v>Fri</v>
      </c>
      <c r="P9" s="31"/>
      <c r="R9" s="17" t="str">
        <f>CONCATENATE(Q$2,"/",$A9,"/",Overview!$B$36)</f>
        <v>12/6/2026</v>
      </c>
      <c r="S9" t="str">
        <f t="shared" si="2"/>
        <v>Sun</v>
      </c>
      <c r="T9" s="31"/>
      <c r="V9" s="17" t="str">
        <f>CONCATENATE(U$2,"/",$A9,"/",(IF(U$2=12,Overview!$B$36,Overview!$B$36+1)))</f>
        <v>1/6/2027</v>
      </c>
      <c r="W9" t="str">
        <f t="shared" si="3"/>
        <v>Wed</v>
      </c>
      <c r="X9" s="31"/>
      <c r="Z9" s="17" t="str">
        <f>CONCATENATE(Y$2,"/",$A9,"/",(Overview!$B$36+1))</f>
        <v>2/6/2027</v>
      </c>
      <c r="AA9" t="str">
        <f t="shared" si="4"/>
        <v>Sat</v>
      </c>
      <c r="AB9" s="31"/>
      <c r="AD9" s="17" t="str">
        <f>CONCATENATE(AC$2,"/",$A9,"/",(Overview!$B$36+1))</f>
        <v>3/6/2027</v>
      </c>
      <c r="AE9" t="str">
        <f t="shared" si="5"/>
        <v>Sat</v>
      </c>
      <c r="AF9" s="31"/>
      <c r="AH9" s="17" t="str">
        <f>CONCATENATE(AG$2,"/",$A9,"/",(Overview!$B$36+1))</f>
        <v>4/6/2027</v>
      </c>
      <c r="AI9" t="str">
        <f t="shared" si="6"/>
        <v>Tue</v>
      </c>
      <c r="AJ9" s="31"/>
      <c r="AL9" s="17" t="str">
        <f>CONCATENATE(AK$2,"/",$A9,"/",(Overview!$B$36+1))</f>
        <v>5/6/2027</v>
      </c>
      <c r="AM9" t="str">
        <f t="shared" si="7"/>
        <v>Thu</v>
      </c>
      <c r="AN9" s="31"/>
      <c r="AP9" s="17" t="str">
        <f>CONCATENATE(AO$2,"/",$A9,"/",(Overview!$B$36+1))</f>
        <v>6/6/2027</v>
      </c>
      <c r="AQ9" t="str">
        <f t="shared" si="8"/>
        <v>Sun</v>
      </c>
      <c r="AR9" s="31"/>
      <c r="AT9" s="17" t="str">
        <f>CONCATENATE(AS$2,"/",$A9,"/",(Overview!$B$36+1))</f>
        <v>7/6/2027</v>
      </c>
      <c r="AU9" t="str">
        <f t="shared" si="9"/>
        <v>Tue</v>
      </c>
      <c r="AV9" s="31"/>
    </row>
    <row r="10" spans="1:49" x14ac:dyDescent="0.35">
      <c r="A10" s="15">
        <v>7</v>
      </c>
      <c r="B10" t="str">
        <f>CONCATENATE(A$2,"/",$A10,"/",Overview!$B$36)</f>
        <v>8/7/2026</v>
      </c>
      <c r="C10" t="str">
        <f t="shared" si="0"/>
        <v>Fri</v>
      </c>
      <c r="D10" s="31"/>
      <c r="F10" s="17" t="str">
        <f>CONCATENATE(E$2,"/",$A10,"/",Overview!$B$36)</f>
        <v>9/7/2026</v>
      </c>
      <c r="G10" t="str">
        <f t="shared" si="11"/>
        <v>Mon</v>
      </c>
      <c r="H10" s="31"/>
      <c r="J10" s="17" t="str">
        <f>CONCATENATE(I$2,"/",$A10,"/",Overview!$B$36)</f>
        <v>10/7/2026</v>
      </c>
      <c r="K10" t="str">
        <f t="shared" si="10"/>
        <v>Wed</v>
      </c>
      <c r="L10" s="31"/>
      <c r="N10" s="17" t="str">
        <f>CONCATENATE(M$2,"/",$A10,"/",Overview!$B$36)</f>
        <v>11/7/2026</v>
      </c>
      <c r="O10" t="str">
        <f t="shared" si="1"/>
        <v>Sat</v>
      </c>
      <c r="P10" s="31"/>
      <c r="R10" s="17" t="str">
        <f>CONCATENATE(Q$2,"/",$A10,"/",Overview!$B$36)</f>
        <v>12/7/2026</v>
      </c>
      <c r="S10" t="str">
        <f t="shared" si="2"/>
        <v>Mon</v>
      </c>
      <c r="T10" s="31"/>
      <c r="V10" s="17" t="str">
        <f>CONCATENATE(U$2,"/",$A10,"/",(IF(U$2=12,Overview!$B$36,Overview!$B$36+1)))</f>
        <v>1/7/2027</v>
      </c>
      <c r="W10" t="str">
        <f t="shared" si="3"/>
        <v>Thu</v>
      </c>
      <c r="X10" s="31"/>
      <c r="Z10" s="17" t="str">
        <f>CONCATENATE(Y$2,"/",$A10,"/",(Overview!$B$36+1))</f>
        <v>2/7/2027</v>
      </c>
      <c r="AA10" t="str">
        <f t="shared" si="4"/>
        <v>Sun</v>
      </c>
      <c r="AB10" s="31"/>
      <c r="AD10" s="17" t="str">
        <f>CONCATENATE(AC$2,"/",$A10,"/",(Overview!$B$36+1))</f>
        <v>3/7/2027</v>
      </c>
      <c r="AE10" t="str">
        <f t="shared" si="5"/>
        <v>Sun</v>
      </c>
      <c r="AF10" s="31"/>
      <c r="AH10" s="17" t="str">
        <f>CONCATENATE(AG$2,"/",$A10,"/",(Overview!$B$36+1))</f>
        <v>4/7/2027</v>
      </c>
      <c r="AI10" t="str">
        <f t="shared" si="6"/>
        <v>Wed</v>
      </c>
      <c r="AJ10" s="31"/>
      <c r="AL10" s="17" t="str">
        <f>CONCATENATE(AK$2,"/",$A10,"/",(Overview!$B$36+1))</f>
        <v>5/7/2027</v>
      </c>
      <c r="AM10" t="str">
        <f t="shared" si="7"/>
        <v>Fri</v>
      </c>
      <c r="AN10" s="31"/>
      <c r="AP10" s="17" t="str">
        <f>CONCATENATE(AO$2,"/",$A10,"/",(Overview!$B$36+1))</f>
        <v>6/7/2027</v>
      </c>
      <c r="AQ10" t="str">
        <f t="shared" si="8"/>
        <v>Mon</v>
      </c>
      <c r="AR10" s="31"/>
      <c r="AT10" s="17" t="str">
        <f>CONCATENATE(AS$2,"/",$A10,"/",(Overview!$B$36+1))</f>
        <v>7/7/2027</v>
      </c>
      <c r="AU10" t="str">
        <f t="shared" si="9"/>
        <v>Wed</v>
      </c>
      <c r="AV10" s="31"/>
    </row>
    <row r="11" spans="1:49" x14ac:dyDescent="0.35">
      <c r="A11" s="15">
        <v>8</v>
      </c>
      <c r="B11" t="str">
        <f>CONCATENATE(A$2,"/",$A11,"/",Overview!$B$36)</f>
        <v>8/8/2026</v>
      </c>
      <c r="C11" t="str">
        <f t="shared" ref="C11:C34" si="12">TEXT(WEEKDAY(B11),"ddd")</f>
        <v>Sat</v>
      </c>
      <c r="D11" s="31"/>
      <c r="F11" s="17" t="str">
        <f>CONCATENATE(E$2,"/",$A11,"/",Overview!$B$36)</f>
        <v>9/8/2026</v>
      </c>
      <c r="G11" t="str">
        <f t="shared" si="11"/>
        <v>Tue</v>
      </c>
      <c r="H11" s="31"/>
      <c r="J11" s="17" t="str">
        <f>CONCATENATE(I$2,"/",$A11,"/",Overview!$B$36)</f>
        <v>10/8/2026</v>
      </c>
      <c r="K11" t="str">
        <f t="shared" si="10"/>
        <v>Thu</v>
      </c>
      <c r="L11" s="31"/>
      <c r="N11" s="17" t="str">
        <f>CONCATENATE(M$2,"/",$A11,"/",Overview!$B$36)</f>
        <v>11/8/2026</v>
      </c>
      <c r="O11" t="str">
        <f t="shared" si="1"/>
        <v>Sun</v>
      </c>
      <c r="P11" s="31"/>
      <c r="R11" s="17" t="str">
        <f>CONCATENATE(Q$2,"/",$A11,"/",Overview!$B$36)</f>
        <v>12/8/2026</v>
      </c>
      <c r="S11" t="str">
        <f t="shared" si="2"/>
        <v>Tue</v>
      </c>
      <c r="T11" s="31"/>
      <c r="V11" s="17" t="str">
        <f>CONCATENATE(U$2,"/",$A11,"/",(IF(U$2=12,Overview!$B$36,Overview!$B$36+1)))</f>
        <v>1/8/2027</v>
      </c>
      <c r="W11" t="str">
        <f t="shared" si="3"/>
        <v>Fri</v>
      </c>
      <c r="X11" s="31"/>
      <c r="Z11" s="17" t="str">
        <f>CONCATENATE(Y$2,"/",$A11,"/",(Overview!$B$36+1))</f>
        <v>2/8/2027</v>
      </c>
      <c r="AA11" t="str">
        <f t="shared" si="4"/>
        <v>Mon</v>
      </c>
      <c r="AB11" s="31"/>
      <c r="AD11" s="17" t="str">
        <f>CONCATENATE(AC$2,"/",$A11,"/",(Overview!$B$36+1))</f>
        <v>3/8/2027</v>
      </c>
      <c r="AE11" t="str">
        <f t="shared" si="5"/>
        <v>Mon</v>
      </c>
      <c r="AF11" s="31"/>
      <c r="AH11" s="17" t="str">
        <f>CONCATENATE(AG$2,"/",$A11,"/",(Overview!$B$36+1))</f>
        <v>4/8/2027</v>
      </c>
      <c r="AI11" t="str">
        <f t="shared" si="6"/>
        <v>Thu</v>
      </c>
      <c r="AJ11" s="31"/>
      <c r="AL11" s="17" t="str">
        <f>CONCATENATE(AK$2,"/",$A11,"/",(Overview!$B$36+1))</f>
        <v>5/8/2027</v>
      </c>
      <c r="AM11" t="str">
        <f t="shared" si="7"/>
        <v>Sat</v>
      </c>
      <c r="AN11" s="31"/>
      <c r="AP11" s="17" t="str">
        <f>CONCATENATE(AO$2,"/",$A11,"/",(Overview!$B$36+1))</f>
        <v>6/8/2027</v>
      </c>
      <c r="AQ11" t="str">
        <f t="shared" si="8"/>
        <v>Tue</v>
      </c>
      <c r="AR11" s="31"/>
      <c r="AT11" s="17" t="str">
        <f>CONCATENATE(AS$2,"/",$A11,"/",(Overview!$B$36+1))</f>
        <v>7/8/2027</v>
      </c>
      <c r="AU11" t="str">
        <f t="shared" si="9"/>
        <v>Thu</v>
      </c>
      <c r="AV11" s="31"/>
    </row>
    <row r="12" spans="1:49" x14ac:dyDescent="0.35">
      <c r="A12" s="15">
        <v>9</v>
      </c>
      <c r="B12" t="str">
        <f>CONCATENATE(A$2,"/",$A12,"/",Overview!$B$36)</f>
        <v>8/9/2026</v>
      </c>
      <c r="C12" t="str">
        <f t="shared" si="12"/>
        <v>Sun</v>
      </c>
      <c r="D12" s="31"/>
      <c r="F12" s="17" t="str">
        <f>CONCATENATE(E$2,"/",$A12,"/",Overview!$B$36)</f>
        <v>9/9/2026</v>
      </c>
      <c r="G12" t="str">
        <f t="shared" si="11"/>
        <v>Wed</v>
      </c>
      <c r="H12" s="31"/>
      <c r="J12" s="17" t="str">
        <f>CONCATENATE(I$2,"/",$A12,"/",Overview!$B$36)</f>
        <v>10/9/2026</v>
      </c>
      <c r="K12" t="str">
        <f t="shared" si="10"/>
        <v>Fri</v>
      </c>
      <c r="L12" s="31"/>
      <c r="N12" s="17" t="str">
        <f>CONCATENATE(M$2,"/",$A12,"/",Overview!$B$36)</f>
        <v>11/9/2026</v>
      </c>
      <c r="O12" t="str">
        <f t="shared" si="1"/>
        <v>Mon</v>
      </c>
      <c r="P12" s="31"/>
      <c r="R12" s="17" t="str">
        <f>CONCATENATE(Q$2,"/",$A12,"/",Overview!$B$36)</f>
        <v>12/9/2026</v>
      </c>
      <c r="S12" t="str">
        <f t="shared" si="2"/>
        <v>Wed</v>
      </c>
      <c r="T12" s="31"/>
      <c r="V12" s="17" t="str">
        <f>CONCATENATE(U$2,"/",$A12,"/",(IF(U$2=12,Overview!$B$36,Overview!$B$36+1)))</f>
        <v>1/9/2027</v>
      </c>
      <c r="W12" t="str">
        <f t="shared" si="3"/>
        <v>Sat</v>
      </c>
      <c r="X12" s="31"/>
      <c r="Z12" s="17" t="str">
        <f>CONCATENATE(Y$2,"/",$A12,"/",(Overview!$B$36+1))</f>
        <v>2/9/2027</v>
      </c>
      <c r="AA12" t="str">
        <f t="shared" si="4"/>
        <v>Tue</v>
      </c>
      <c r="AB12" s="31"/>
      <c r="AD12" s="17" t="str">
        <f>CONCATENATE(AC$2,"/",$A12,"/",(Overview!$B$36+1))</f>
        <v>3/9/2027</v>
      </c>
      <c r="AE12" t="str">
        <f t="shared" si="5"/>
        <v>Tue</v>
      </c>
      <c r="AF12" s="31"/>
      <c r="AH12" s="17" t="str">
        <f>CONCATENATE(AG$2,"/",$A12,"/",(Overview!$B$36+1))</f>
        <v>4/9/2027</v>
      </c>
      <c r="AI12" t="str">
        <f t="shared" si="6"/>
        <v>Fri</v>
      </c>
      <c r="AJ12" s="31"/>
      <c r="AL12" s="17" t="str">
        <f>CONCATENATE(AK$2,"/",$A12,"/",(Overview!$B$36+1))</f>
        <v>5/9/2027</v>
      </c>
      <c r="AM12" t="str">
        <f t="shared" si="7"/>
        <v>Sun</v>
      </c>
      <c r="AN12" s="31"/>
      <c r="AP12" s="17" t="str">
        <f>CONCATENATE(AO$2,"/",$A12,"/",(Overview!$B$36+1))</f>
        <v>6/9/2027</v>
      </c>
      <c r="AQ12" t="str">
        <f t="shared" si="8"/>
        <v>Wed</v>
      </c>
      <c r="AR12" s="31"/>
      <c r="AT12" s="17" t="str">
        <f>CONCATENATE(AS$2,"/",$A12,"/",(Overview!$B$36+1))</f>
        <v>7/9/2027</v>
      </c>
      <c r="AU12" t="str">
        <f t="shared" si="9"/>
        <v>Fri</v>
      </c>
      <c r="AV12" s="31"/>
    </row>
    <row r="13" spans="1:49" x14ac:dyDescent="0.35">
      <c r="A13" s="15">
        <v>10</v>
      </c>
      <c r="B13" t="str">
        <f>CONCATENATE(A$2,"/",$A13,"/",Overview!$B$36)</f>
        <v>8/10/2026</v>
      </c>
      <c r="C13" t="str">
        <f t="shared" si="12"/>
        <v>Mon</v>
      </c>
      <c r="D13" s="31"/>
      <c r="F13" s="17" t="str">
        <f>CONCATENATE(E$2,"/",$A13,"/",Overview!$B$36)</f>
        <v>9/10/2026</v>
      </c>
      <c r="G13" t="str">
        <f t="shared" si="11"/>
        <v>Thu</v>
      </c>
      <c r="H13" s="31"/>
      <c r="J13" s="17" t="str">
        <f>CONCATENATE(I$2,"/",$A13,"/",Overview!$B$36)</f>
        <v>10/10/2026</v>
      </c>
      <c r="K13" t="str">
        <f t="shared" si="10"/>
        <v>Sat</v>
      </c>
      <c r="L13" s="31"/>
      <c r="N13" s="17" t="str">
        <f>CONCATENATE(M$2,"/",$A13,"/",Overview!$B$36)</f>
        <v>11/10/2026</v>
      </c>
      <c r="O13" t="str">
        <f t="shared" si="1"/>
        <v>Tue</v>
      </c>
      <c r="P13" s="31"/>
      <c r="R13" s="17" t="str">
        <f>CONCATENATE(Q$2,"/",$A13,"/",Overview!$B$36)</f>
        <v>12/10/2026</v>
      </c>
      <c r="S13" t="str">
        <f t="shared" si="2"/>
        <v>Thu</v>
      </c>
      <c r="T13" s="31"/>
      <c r="V13" s="17" t="str">
        <f>CONCATENATE(U$2,"/",$A13,"/",(IF(U$2=12,Overview!$B$36,Overview!$B$36+1)))</f>
        <v>1/10/2027</v>
      </c>
      <c r="W13" t="str">
        <f t="shared" si="3"/>
        <v>Sun</v>
      </c>
      <c r="X13" s="31"/>
      <c r="Z13" s="17" t="str">
        <f>CONCATENATE(Y$2,"/",$A13,"/",(Overview!$B$36+1))</f>
        <v>2/10/2027</v>
      </c>
      <c r="AA13" t="str">
        <f t="shared" si="4"/>
        <v>Wed</v>
      </c>
      <c r="AB13" s="31"/>
      <c r="AD13" s="17" t="str">
        <f>CONCATENATE(AC$2,"/",$A13,"/",(Overview!$B$36+1))</f>
        <v>3/10/2027</v>
      </c>
      <c r="AE13" t="str">
        <f t="shared" si="5"/>
        <v>Wed</v>
      </c>
      <c r="AF13" s="31"/>
      <c r="AH13" s="17" t="str">
        <f>CONCATENATE(AG$2,"/",$A13,"/",(Overview!$B$36+1))</f>
        <v>4/10/2027</v>
      </c>
      <c r="AI13" t="str">
        <f t="shared" si="6"/>
        <v>Sat</v>
      </c>
      <c r="AJ13" s="31"/>
      <c r="AL13" s="17" t="str">
        <f>CONCATENATE(AK$2,"/",$A13,"/",(Overview!$B$36+1))</f>
        <v>5/10/2027</v>
      </c>
      <c r="AM13" t="str">
        <f t="shared" si="7"/>
        <v>Mon</v>
      </c>
      <c r="AN13" s="31"/>
      <c r="AP13" s="17" t="str">
        <f>CONCATENATE(AO$2,"/",$A13,"/",(Overview!$B$36+1))</f>
        <v>6/10/2027</v>
      </c>
      <c r="AQ13" t="str">
        <f t="shared" si="8"/>
        <v>Thu</v>
      </c>
      <c r="AR13" s="31"/>
      <c r="AT13" s="17" t="str">
        <f>CONCATENATE(AS$2,"/",$A13,"/",(Overview!$B$36+1))</f>
        <v>7/10/2027</v>
      </c>
      <c r="AU13" t="str">
        <f t="shared" si="9"/>
        <v>Sat</v>
      </c>
      <c r="AV13" s="31"/>
    </row>
    <row r="14" spans="1:49" x14ac:dyDescent="0.35">
      <c r="A14" s="15">
        <v>11</v>
      </c>
      <c r="B14" t="str">
        <f>CONCATENATE(A$2,"/",$A14,"/",Overview!$B$36)</f>
        <v>8/11/2026</v>
      </c>
      <c r="C14" t="str">
        <f t="shared" si="12"/>
        <v>Tue</v>
      </c>
      <c r="D14" s="31"/>
      <c r="F14" s="17" t="str">
        <f>CONCATENATE(E$2,"/",$A14,"/",Overview!$B$36)</f>
        <v>9/11/2026</v>
      </c>
      <c r="G14" t="str">
        <f t="shared" si="11"/>
        <v>Fri</v>
      </c>
      <c r="H14" s="31"/>
      <c r="J14" s="17" t="str">
        <f>CONCATENATE(I$2,"/",$A14,"/",Overview!$B$36)</f>
        <v>10/11/2026</v>
      </c>
      <c r="K14" t="str">
        <f t="shared" si="10"/>
        <v>Sun</v>
      </c>
      <c r="L14" s="31"/>
      <c r="N14" s="17" t="str">
        <f>CONCATENATE(M$2,"/",$A14,"/",Overview!$B$36)</f>
        <v>11/11/2026</v>
      </c>
      <c r="O14" t="str">
        <f t="shared" si="1"/>
        <v>Wed</v>
      </c>
      <c r="P14" s="31"/>
      <c r="R14" s="17" t="str">
        <f>CONCATENATE(Q$2,"/",$A14,"/",Overview!$B$36)</f>
        <v>12/11/2026</v>
      </c>
      <c r="S14" t="str">
        <f t="shared" si="2"/>
        <v>Fri</v>
      </c>
      <c r="T14" s="31"/>
      <c r="V14" s="17" t="str">
        <f>CONCATENATE(U$2,"/",$A14,"/",(IF(U$2=12,Overview!$B$36,Overview!$B$36+1)))</f>
        <v>1/11/2027</v>
      </c>
      <c r="W14" t="str">
        <f t="shared" si="3"/>
        <v>Mon</v>
      </c>
      <c r="X14" s="31"/>
      <c r="Z14" s="17" t="str">
        <f>CONCATENATE(Y$2,"/",$A14,"/",(Overview!$B$36+1))</f>
        <v>2/11/2027</v>
      </c>
      <c r="AA14" t="str">
        <f t="shared" si="4"/>
        <v>Thu</v>
      </c>
      <c r="AB14" s="31"/>
      <c r="AD14" s="17" t="str">
        <f>CONCATENATE(AC$2,"/",$A14,"/",(Overview!$B$36+1))</f>
        <v>3/11/2027</v>
      </c>
      <c r="AE14" t="str">
        <f t="shared" si="5"/>
        <v>Thu</v>
      </c>
      <c r="AF14" s="31"/>
      <c r="AH14" s="17" t="str">
        <f>CONCATENATE(AG$2,"/",$A14,"/",(Overview!$B$36+1))</f>
        <v>4/11/2027</v>
      </c>
      <c r="AI14" t="str">
        <f t="shared" si="6"/>
        <v>Sun</v>
      </c>
      <c r="AJ14" s="31"/>
      <c r="AL14" s="17" t="str">
        <f>CONCATENATE(AK$2,"/",$A14,"/",(Overview!$B$36+1))</f>
        <v>5/11/2027</v>
      </c>
      <c r="AM14" t="str">
        <f t="shared" si="7"/>
        <v>Tue</v>
      </c>
      <c r="AN14" s="31"/>
      <c r="AP14" s="17" t="str">
        <f>CONCATENATE(AO$2,"/",$A14,"/",(Overview!$B$36+1))</f>
        <v>6/11/2027</v>
      </c>
      <c r="AQ14" t="str">
        <f t="shared" si="8"/>
        <v>Fri</v>
      </c>
      <c r="AR14" s="31"/>
      <c r="AT14" s="17" t="str">
        <f>CONCATENATE(AS$2,"/",$A14,"/",(Overview!$B$36+1))</f>
        <v>7/11/2027</v>
      </c>
      <c r="AU14" t="str">
        <f t="shared" si="9"/>
        <v>Sun</v>
      </c>
      <c r="AV14" s="31"/>
    </row>
    <row r="15" spans="1:49" x14ac:dyDescent="0.35">
      <c r="A15" s="15">
        <v>12</v>
      </c>
      <c r="B15" t="str">
        <f>CONCATENATE(A$2,"/",$A15,"/",Overview!$B$36)</f>
        <v>8/12/2026</v>
      </c>
      <c r="C15" t="str">
        <f t="shared" si="12"/>
        <v>Wed</v>
      </c>
      <c r="D15" s="31"/>
      <c r="F15" s="17" t="str">
        <f>CONCATENATE(E$2,"/",$A15,"/",Overview!$B$36)</f>
        <v>9/12/2026</v>
      </c>
      <c r="G15" t="str">
        <f t="shared" si="11"/>
        <v>Sat</v>
      </c>
      <c r="H15" s="31"/>
      <c r="J15" s="17" t="str">
        <f>CONCATENATE(I$2,"/",$A15,"/",Overview!$B$36)</f>
        <v>10/12/2026</v>
      </c>
      <c r="K15" t="str">
        <f t="shared" si="10"/>
        <v>Mon</v>
      </c>
      <c r="L15" s="31"/>
      <c r="N15" s="17" t="str">
        <f>CONCATENATE(M$2,"/",$A15,"/",Overview!$B$36)</f>
        <v>11/12/2026</v>
      </c>
      <c r="O15" t="str">
        <f t="shared" si="1"/>
        <v>Thu</v>
      </c>
      <c r="P15" s="31"/>
      <c r="R15" s="17" t="str">
        <f>CONCATENATE(Q$2,"/",$A15,"/",Overview!$B$36)</f>
        <v>12/12/2026</v>
      </c>
      <c r="S15" t="str">
        <f t="shared" si="2"/>
        <v>Sat</v>
      </c>
      <c r="T15" s="31"/>
      <c r="V15" s="17" t="str">
        <f>CONCATENATE(U$2,"/",$A15,"/",(IF(U$2=12,Overview!$B$36,Overview!$B$36+1)))</f>
        <v>1/12/2027</v>
      </c>
      <c r="W15" t="str">
        <f t="shared" si="3"/>
        <v>Tue</v>
      </c>
      <c r="X15" s="31"/>
      <c r="Z15" s="17" t="str">
        <f>CONCATENATE(Y$2,"/",$A15,"/",(Overview!$B$36+1))</f>
        <v>2/12/2027</v>
      </c>
      <c r="AA15" t="str">
        <f t="shared" si="4"/>
        <v>Fri</v>
      </c>
      <c r="AB15" s="31"/>
      <c r="AD15" s="17" t="str">
        <f>CONCATENATE(AC$2,"/",$A15,"/",(Overview!$B$36+1))</f>
        <v>3/12/2027</v>
      </c>
      <c r="AE15" t="str">
        <f t="shared" si="5"/>
        <v>Fri</v>
      </c>
      <c r="AF15" s="31"/>
      <c r="AH15" s="17" t="str">
        <f>CONCATENATE(AG$2,"/",$A15,"/",(Overview!$B$36+1))</f>
        <v>4/12/2027</v>
      </c>
      <c r="AI15" t="str">
        <f t="shared" si="6"/>
        <v>Mon</v>
      </c>
      <c r="AJ15" s="31"/>
      <c r="AL15" s="17" t="str">
        <f>CONCATENATE(AK$2,"/",$A15,"/",(Overview!$B$36+1))</f>
        <v>5/12/2027</v>
      </c>
      <c r="AM15" t="str">
        <f t="shared" si="7"/>
        <v>Wed</v>
      </c>
      <c r="AN15" s="31"/>
      <c r="AP15" s="17" t="str">
        <f>CONCATENATE(AO$2,"/",$A15,"/",(Overview!$B$36+1))</f>
        <v>6/12/2027</v>
      </c>
      <c r="AQ15" t="str">
        <f t="shared" si="8"/>
        <v>Sat</v>
      </c>
      <c r="AR15" s="31"/>
      <c r="AT15" s="17" t="str">
        <f>CONCATENATE(AS$2,"/",$A15,"/",(Overview!$B$36+1))</f>
        <v>7/12/2027</v>
      </c>
      <c r="AU15" t="str">
        <f t="shared" si="9"/>
        <v>Mon</v>
      </c>
      <c r="AV15" s="31"/>
    </row>
    <row r="16" spans="1:49" x14ac:dyDescent="0.35">
      <c r="A16" s="15">
        <v>13</v>
      </c>
      <c r="B16" t="str">
        <f>CONCATENATE(A$2,"/",$A16,"/",Overview!$B$36)</f>
        <v>8/13/2026</v>
      </c>
      <c r="C16" t="str">
        <f t="shared" si="12"/>
        <v>Thu</v>
      </c>
      <c r="D16" s="31"/>
      <c r="F16" s="17" t="str">
        <f>CONCATENATE(E$2,"/",$A16,"/",Overview!$B$36)</f>
        <v>9/13/2026</v>
      </c>
      <c r="G16" t="str">
        <f t="shared" si="11"/>
        <v>Sun</v>
      </c>
      <c r="H16" s="31"/>
      <c r="J16" s="17" t="str">
        <f>CONCATENATE(I$2,"/",$A16,"/",Overview!$B$36)</f>
        <v>10/13/2026</v>
      </c>
      <c r="K16" t="str">
        <f t="shared" si="10"/>
        <v>Tue</v>
      </c>
      <c r="L16" s="31"/>
      <c r="N16" s="17" t="str">
        <f>CONCATENATE(M$2,"/",$A16,"/",Overview!$B$36)</f>
        <v>11/13/2026</v>
      </c>
      <c r="O16" t="str">
        <f t="shared" si="1"/>
        <v>Fri</v>
      </c>
      <c r="P16" s="31"/>
      <c r="R16" s="17" t="str">
        <f>CONCATENATE(Q$2,"/",$A16,"/",Overview!$B$36)</f>
        <v>12/13/2026</v>
      </c>
      <c r="S16" t="str">
        <f t="shared" si="2"/>
        <v>Sun</v>
      </c>
      <c r="T16" s="31"/>
      <c r="V16" s="17" t="str">
        <f>CONCATENATE(U$2,"/",$A16,"/",(IF(U$2=12,Overview!$B$36,Overview!$B$36+1)))</f>
        <v>1/13/2027</v>
      </c>
      <c r="W16" t="str">
        <f t="shared" si="3"/>
        <v>Wed</v>
      </c>
      <c r="X16" s="31"/>
      <c r="Z16" s="17" t="str">
        <f>CONCATENATE(Y$2,"/",$A16,"/",(Overview!$B$36+1))</f>
        <v>2/13/2027</v>
      </c>
      <c r="AA16" t="str">
        <f t="shared" si="4"/>
        <v>Sat</v>
      </c>
      <c r="AB16" s="31"/>
      <c r="AD16" s="17" t="str">
        <f>CONCATENATE(AC$2,"/",$A16,"/",(Overview!$B$36+1))</f>
        <v>3/13/2027</v>
      </c>
      <c r="AE16" t="str">
        <f t="shared" si="5"/>
        <v>Sat</v>
      </c>
      <c r="AF16" s="31"/>
      <c r="AH16" s="17" t="str">
        <f>CONCATENATE(AG$2,"/",$A16,"/",(Overview!$B$36+1))</f>
        <v>4/13/2027</v>
      </c>
      <c r="AI16" t="str">
        <f t="shared" si="6"/>
        <v>Tue</v>
      </c>
      <c r="AJ16" s="31"/>
      <c r="AL16" s="17" t="str">
        <f>CONCATENATE(AK$2,"/",$A16,"/",(Overview!$B$36+1))</f>
        <v>5/13/2027</v>
      </c>
      <c r="AM16" t="str">
        <f t="shared" si="7"/>
        <v>Thu</v>
      </c>
      <c r="AN16" s="31"/>
      <c r="AP16" s="17" t="str">
        <f>CONCATENATE(AO$2,"/",$A16,"/",(Overview!$B$36+1))</f>
        <v>6/13/2027</v>
      </c>
      <c r="AQ16" t="str">
        <f t="shared" si="8"/>
        <v>Sun</v>
      </c>
      <c r="AR16" s="31"/>
      <c r="AT16" s="17" t="str">
        <f>CONCATENATE(AS$2,"/",$A16,"/",(Overview!$B$36+1))</f>
        <v>7/13/2027</v>
      </c>
      <c r="AU16" t="str">
        <f t="shared" si="9"/>
        <v>Tue</v>
      </c>
      <c r="AV16" s="31"/>
    </row>
    <row r="17" spans="1:48" x14ac:dyDescent="0.35">
      <c r="A17" s="15">
        <v>14</v>
      </c>
      <c r="B17" t="str">
        <f>CONCATENATE(A$2,"/",$A17,"/",Overview!$B$36)</f>
        <v>8/14/2026</v>
      </c>
      <c r="C17" t="str">
        <f t="shared" si="12"/>
        <v>Fri</v>
      </c>
      <c r="D17" s="31"/>
      <c r="F17" s="17" t="str">
        <f>CONCATENATE(E$2,"/",$A17,"/",Overview!$B$36)</f>
        <v>9/14/2026</v>
      </c>
      <c r="G17" t="str">
        <f t="shared" si="11"/>
        <v>Mon</v>
      </c>
      <c r="H17" s="31"/>
      <c r="J17" s="17" t="str">
        <f>CONCATENATE(I$2,"/",$A17,"/",Overview!$B$36)</f>
        <v>10/14/2026</v>
      </c>
      <c r="K17" t="str">
        <f t="shared" si="10"/>
        <v>Wed</v>
      </c>
      <c r="L17" s="31"/>
      <c r="N17" s="17" t="str">
        <f>CONCATENATE(M$2,"/",$A17,"/",Overview!$B$36)</f>
        <v>11/14/2026</v>
      </c>
      <c r="O17" t="str">
        <f t="shared" si="1"/>
        <v>Sat</v>
      </c>
      <c r="P17" s="31"/>
      <c r="R17" s="17" t="str">
        <f>CONCATENATE(Q$2,"/",$A17,"/",Overview!$B$36)</f>
        <v>12/14/2026</v>
      </c>
      <c r="S17" t="str">
        <f t="shared" si="2"/>
        <v>Mon</v>
      </c>
      <c r="T17" s="31"/>
      <c r="V17" s="17" t="str">
        <f>CONCATENATE(U$2,"/",$A17,"/",(IF(U$2=12,Overview!$B$36,Overview!$B$36+1)))</f>
        <v>1/14/2027</v>
      </c>
      <c r="W17" t="str">
        <f t="shared" si="3"/>
        <v>Thu</v>
      </c>
      <c r="X17" s="31"/>
      <c r="Z17" s="17" t="str">
        <f>CONCATENATE(Y$2,"/",$A17,"/",(Overview!$B$36+1))</f>
        <v>2/14/2027</v>
      </c>
      <c r="AA17" t="str">
        <f t="shared" si="4"/>
        <v>Sun</v>
      </c>
      <c r="AB17" s="31"/>
      <c r="AD17" s="17" t="str">
        <f>CONCATENATE(AC$2,"/",$A17,"/",(Overview!$B$36+1))</f>
        <v>3/14/2027</v>
      </c>
      <c r="AE17" t="str">
        <f t="shared" si="5"/>
        <v>Sun</v>
      </c>
      <c r="AF17" s="31"/>
      <c r="AH17" s="17" t="str">
        <f>CONCATENATE(AG$2,"/",$A17,"/",(Overview!$B$36+1))</f>
        <v>4/14/2027</v>
      </c>
      <c r="AI17" t="str">
        <f t="shared" si="6"/>
        <v>Wed</v>
      </c>
      <c r="AJ17" s="31"/>
      <c r="AL17" s="17" t="str">
        <f>CONCATENATE(AK$2,"/",$A17,"/",(Overview!$B$36+1))</f>
        <v>5/14/2027</v>
      </c>
      <c r="AM17" t="str">
        <f t="shared" si="7"/>
        <v>Fri</v>
      </c>
      <c r="AN17" s="31"/>
      <c r="AP17" s="17" t="str">
        <f>CONCATENATE(AO$2,"/",$A17,"/",(Overview!$B$36+1))</f>
        <v>6/14/2027</v>
      </c>
      <c r="AQ17" t="str">
        <f t="shared" si="8"/>
        <v>Mon</v>
      </c>
      <c r="AR17" s="31"/>
      <c r="AT17" s="17" t="str">
        <f>CONCATENATE(AS$2,"/",$A17,"/",(Overview!$B$36+1))</f>
        <v>7/14/2027</v>
      </c>
      <c r="AU17" t="str">
        <f t="shared" si="9"/>
        <v>Wed</v>
      </c>
      <c r="AV17" s="31"/>
    </row>
    <row r="18" spans="1:48" x14ac:dyDescent="0.35">
      <c r="A18" s="15">
        <v>15</v>
      </c>
      <c r="B18" t="str">
        <f>CONCATENATE(A$2,"/",$A18,"/",Overview!$B$36)</f>
        <v>8/15/2026</v>
      </c>
      <c r="C18" t="str">
        <f t="shared" si="12"/>
        <v>Sat</v>
      </c>
      <c r="D18" s="31"/>
      <c r="F18" s="17" t="str">
        <f>CONCATENATE(E$2,"/",$A18,"/",Overview!$B$36)</f>
        <v>9/15/2026</v>
      </c>
      <c r="G18" t="str">
        <f t="shared" si="11"/>
        <v>Tue</v>
      </c>
      <c r="H18" s="31"/>
      <c r="J18" s="17" t="str">
        <f>CONCATENATE(I$2,"/",$A18,"/",Overview!$B$36)</f>
        <v>10/15/2026</v>
      </c>
      <c r="K18" t="str">
        <f t="shared" si="10"/>
        <v>Thu</v>
      </c>
      <c r="L18" s="31"/>
      <c r="N18" s="17" t="str">
        <f>CONCATENATE(M$2,"/",$A18,"/",Overview!$B$36)</f>
        <v>11/15/2026</v>
      </c>
      <c r="O18" t="str">
        <f t="shared" si="1"/>
        <v>Sun</v>
      </c>
      <c r="P18" s="31"/>
      <c r="R18" s="17" t="str">
        <f>CONCATENATE(Q$2,"/",$A18,"/",Overview!$B$36)</f>
        <v>12/15/2026</v>
      </c>
      <c r="S18" t="str">
        <f t="shared" si="2"/>
        <v>Tue</v>
      </c>
      <c r="T18" s="31"/>
      <c r="V18" s="17" t="str">
        <f>CONCATENATE(U$2,"/",$A18,"/",(IF(U$2=12,Overview!$B$36,Overview!$B$36+1)))</f>
        <v>1/15/2027</v>
      </c>
      <c r="W18" t="str">
        <f t="shared" si="3"/>
        <v>Fri</v>
      </c>
      <c r="X18" s="31"/>
      <c r="Z18" s="17" t="str">
        <f>CONCATENATE(Y$2,"/",$A18,"/",(Overview!$B$36+1))</f>
        <v>2/15/2027</v>
      </c>
      <c r="AA18" t="str">
        <f t="shared" si="4"/>
        <v>Mon</v>
      </c>
      <c r="AB18" s="31"/>
      <c r="AD18" s="17" t="str">
        <f>CONCATENATE(AC$2,"/",$A18,"/",(Overview!$B$36+1))</f>
        <v>3/15/2027</v>
      </c>
      <c r="AE18" t="str">
        <f t="shared" si="5"/>
        <v>Mon</v>
      </c>
      <c r="AF18" s="31"/>
      <c r="AH18" s="17" t="str">
        <f>CONCATENATE(AG$2,"/",$A18,"/",(Overview!$B$36+1))</f>
        <v>4/15/2027</v>
      </c>
      <c r="AI18" t="str">
        <f t="shared" si="6"/>
        <v>Thu</v>
      </c>
      <c r="AJ18" s="31"/>
      <c r="AL18" s="17" t="str">
        <f>CONCATENATE(AK$2,"/",$A18,"/",(Overview!$B$36+1))</f>
        <v>5/15/2027</v>
      </c>
      <c r="AM18" t="str">
        <f t="shared" si="7"/>
        <v>Sat</v>
      </c>
      <c r="AN18" s="31"/>
      <c r="AP18" s="17" t="str">
        <f>CONCATENATE(AO$2,"/",$A18,"/",(Overview!$B$36+1))</f>
        <v>6/15/2027</v>
      </c>
      <c r="AQ18" t="str">
        <f t="shared" si="8"/>
        <v>Tue</v>
      </c>
      <c r="AR18" s="31"/>
      <c r="AT18" s="17" t="str">
        <f>CONCATENATE(AS$2,"/",$A18,"/",(Overview!$B$36+1))</f>
        <v>7/15/2027</v>
      </c>
      <c r="AU18" t="str">
        <f t="shared" si="9"/>
        <v>Thu</v>
      </c>
      <c r="AV18" s="31"/>
    </row>
    <row r="19" spans="1:48" x14ac:dyDescent="0.35">
      <c r="A19" s="15">
        <v>16</v>
      </c>
      <c r="B19" t="str">
        <f>CONCATENATE(A$2,"/",$A19,"/",Overview!$B$36)</f>
        <v>8/16/2026</v>
      </c>
      <c r="C19" t="str">
        <f t="shared" si="12"/>
        <v>Sun</v>
      </c>
      <c r="D19" s="31"/>
      <c r="F19" s="17" t="str">
        <f>CONCATENATE(E$2,"/",$A19,"/",Overview!$B$36)</f>
        <v>9/16/2026</v>
      </c>
      <c r="G19" t="str">
        <f t="shared" si="11"/>
        <v>Wed</v>
      </c>
      <c r="H19" s="31"/>
      <c r="J19" s="17" t="str">
        <f>CONCATENATE(I$2,"/",$A19,"/",Overview!$B$36)</f>
        <v>10/16/2026</v>
      </c>
      <c r="K19" t="str">
        <f t="shared" si="10"/>
        <v>Fri</v>
      </c>
      <c r="L19" s="31"/>
      <c r="N19" s="17" t="str">
        <f>CONCATENATE(M$2,"/",$A19,"/",Overview!$B$36)</f>
        <v>11/16/2026</v>
      </c>
      <c r="O19" t="str">
        <f t="shared" si="1"/>
        <v>Mon</v>
      </c>
      <c r="P19" s="31"/>
      <c r="R19" s="17" t="str">
        <f>CONCATENATE(Q$2,"/",$A19,"/",Overview!$B$36)</f>
        <v>12/16/2026</v>
      </c>
      <c r="S19" t="str">
        <f t="shared" si="2"/>
        <v>Wed</v>
      </c>
      <c r="T19" s="31"/>
      <c r="V19" s="17" t="str">
        <f>CONCATENATE(U$2,"/",$A19,"/",(IF(U$2=12,Overview!$B$36,Overview!$B$36+1)))</f>
        <v>1/16/2027</v>
      </c>
      <c r="W19" t="str">
        <f t="shared" si="3"/>
        <v>Sat</v>
      </c>
      <c r="X19" s="31"/>
      <c r="Z19" s="17" t="str">
        <f>CONCATENATE(Y$2,"/",$A19,"/",(Overview!$B$36+1))</f>
        <v>2/16/2027</v>
      </c>
      <c r="AA19" t="str">
        <f t="shared" si="4"/>
        <v>Tue</v>
      </c>
      <c r="AB19" s="31"/>
      <c r="AD19" s="17" t="str">
        <f>CONCATENATE(AC$2,"/",$A19,"/",(Overview!$B$36+1))</f>
        <v>3/16/2027</v>
      </c>
      <c r="AE19" t="str">
        <f t="shared" si="5"/>
        <v>Tue</v>
      </c>
      <c r="AF19" s="31"/>
      <c r="AH19" s="17" t="str">
        <f>CONCATENATE(AG$2,"/",$A19,"/",(Overview!$B$36+1))</f>
        <v>4/16/2027</v>
      </c>
      <c r="AI19" t="str">
        <f t="shared" si="6"/>
        <v>Fri</v>
      </c>
      <c r="AJ19" s="31"/>
      <c r="AL19" s="17" t="str">
        <f>CONCATENATE(AK$2,"/",$A19,"/",(Overview!$B$36+1))</f>
        <v>5/16/2027</v>
      </c>
      <c r="AM19" t="str">
        <f t="shared" si="7"/>
        <v>Sun</v>
      </c>
      <c r="AN19" s="31"/>
      <c r="AP19" s="17" t="str">
        <f>CONCATENATE(AO$2,"/",$A19,"/",(Overview!$B$36+1))</f>
        <v>6/16/2027</v>
      </c>
      <c r="AQ19" t="str">
        <f t="shared" si="8"/>
        <v>Wed</v>
      </c>
      <c r="AR19" s="31"/>
      <c r="AT19" s="17" t="str">
        <f>CONCATENATE(AS$2,"/",$A19,"/",(Overview!$B$36+1))</f>
        <v>7/16/2027</v>
      </c>
      <c r="AU19" t="str">
        <f t="shared" si="9"/>
        <v>Fri</v>
      </c>
      <c r="AV19" s="31"/>
    </row>
    <row r="20" spans="1:48" x14ac:dyDescent="0.35">
      <c r="A20" s="15">
        <v>17</v>
      </c>
      <c r="B20" t="str">
        <f>CONCATENATE(A$2,"/",$A20,"/",Overview!$B$36)</f>
        <v>8/17/2026</v>
      </c>
      <c r="C20" t="str">
        <f t="shared" si="12"/>
        <v>Mon</v>
      </c>
      <c r="D20" s="31"/>
      <c r="F20" s="17" t="str">
        <f>CONCATENATE(E$2,"/",$A20,"/",Overview!$B$36)</f>
        <v>9/17/2026</v>
      </c>
      <c r="G20" t="str">
        <f t="shared" si="11"/>
        <v>Thu</v>
      </c>
      <c r="H20" s="31"/>
      <c r="J20" s="17" t="str">
        <f>CONCATENATE(I$2,"/",$A20,"/",Overview!$B$36)</f>
        <v>10/17/2026</v>
      </c>
      <c r="K20" t="str">
        <f t="shared" si="10"/>
        <v>Sat</v>
      </c>
      <c r="L20" s="31"/>
      <c r="N20" s="17" t="str">
        <f>CONCATENATE(M$2,"/",$A20,"/",Overview!$B$36)</f>
        <v>11/17/2026</v>
      </c>
      <c r="O20" t="str">
        <f t="shared" si="1"/>
        <v>Tue</v>
      </c>
      <c r="P20" s="31"/>
      <c r="R20" s="17" t="str">
        <f>CONCATENATE(Q$2,"/",$A20,"/",Overview!$B$36)</f>
        <v>12/17/2026</v>
      </c>
      <c r="S20" t="str">
        <f t="shared" si="2"/>
        <v>Thu</v>
      </c>
      <c r="T20" s="31"/>
      <c r="V20" s="17" t="str">
        <f>CONCATENATE(U$2,"/",$A20,"/",(IF(U$2=12,Overview!$B$36,Overview!$B$36+1)))</f>
        <v>1/17/2027</v>
      </c>
      <c r="W20" t="str">
        <f t="shared" si="3"/>
        <v>Sun</v>
      </c>
      <c r="X20" s="31"/>
      <c r="Z20" s="17" t="str">
        <f>CONCATENATE(Y$2,"/",$A20,"/",(Overview!$B$36+1))</f>
        <v>2/17/2027</v>
      </c>
      <c r="AA20" t="str">
        <f t="shared" si="4"/>
        <v>Wed</v>
      </c>
      <c r="AB20" s="31"/>
      <c r="AD20" s="17" t="str">
        <f>CONCATENATE(AC$2,"/",$A20,"/",(Overview!$B$36+1))</f>
        <v>3/17/2027</v>
      </c>
      <c r="AE20" t="str">
        <f t="shared" si="5"/>
        <v>Wed</v>
      </c>
      <c r="AF20" s="31"/>
      <c r="AH20" s="17" t="str">
        <f>CONCATENATE(AG$2,"/",$A20,"/",(Overview!$B$36+1))</f>
        <v>4/17/2027</v>
      </c>
      <c r="AI20" t="str">
        <f t="shared" si="6"/>
        <v>Sat</v>
      </c>
      <c r="AJ20" s="31"/>
      <c r="AL20" s="17" t="str">
        <f>CONCATENATE(AK$2,"/",$A20,"/",(Overview!$B$36+1))</f>
        <v>5/17/2027</v>
      </c>
      <c r="AM20" t="str">
        <f t="shared" si="7"/>
        <v>Mon</v>
      </c>
      <c r="AN20" s="31"/>
      <c r="AP20" s="17" t="str">
        <f>CONCATENATE(AO$2,"/",$A20,"/",(Overview!$B$36+1))</f>
        <v>6/17/2027</v>
      </c>
      <c r="AQ20" t="str">
        <f t="shared" si="8"/>
        <v>Thu</v>
      </c>
      <c r="AR20" s="31"/>
      <c r="AT20" s="17" t="str">
        <f>CONCATENATE(AS$2,"/",$A20,"/",(Overview!$B$36+1))</f>
        <v>7/17/2027</v>
      </c>
      <c r="AU20" t="str">
        <f t="shared" si="9"/>
        <v>Sat</v>
      </c>
      <c r="AV20" s="31"/>
    </row>
    <row r="21" spans="1:48" x14ac:dyDescent="0.35">
      <c r="A21" s="15">
        <v>18</v>
      </c>
      <c r="B21" t="str">
        <f>CONCATENATE(A$2,"/",$A21,"/",Overview!$B$36)</f>
        <v>8/18/2026</v>
      </c>
      <c r="C21" t="str">
        <f t="shared" si="12"/>
        <v>Tue</v>
      </c>
      <c r="D21" s="31"/>
      <c r="F21" s="17" t="str">
        <f>CONCATENATE(E$2,"/",$A21,"/",Overview!$B$36)</f>
        <v>9/18/2026</v>
      </c>
      <c r="G21" t="str">
        <f t="shared" si="11"/>
        <v>Fri</v>
      </c>
      <c r="H21" s="31"/>
      <c r="J21" s="17" t="str">
        <f>CONCATENATE(I$2,"/",$A21,"/",Overview!$B$36)</f>
        <v>10/18/2026</v>
      </c>
      <c r="K21" t="str">
        <f t="shared" si="10"/>
        <v>Sun</v>
      </c>
      <c r="L21" s="31"/>
      <c r="N21" s="17" t="str">
        <f>CONCATENATE(M$2,"/",$A21,"/",Overview!$B$36)</f>
        <v>11/18/2026</v>
      </c>
      <c r="O21" t="str">
        <f t="shared" si="1"/>
        <v>Wed</v>
      </c>
      <c r="P21" s="31"/>
      <c r="R21" s="17" t="str">
        <f>CONCATENATE(Q$2,"/",$A21,"/",Overview!$B$36)</f>
        <v>12/18/2026</v>
      </c>
      <c r="S21" t="str">
        <f t="shared" si="2"/>
        <v>Fri</v>
      </c>
      <c r="T21" s="31"/>
      <c r="V21" s="17" t="str">
        <f>CONCATENATE(U$2,"/",$A21,"/",(IF(U$2=12,Overview!$B$36,Overview!$B$36+1)))</f>
        <v>1/18/2027</v>
      </c>
      <c r="W21" t="str">
        <f t="shared" si="3"/>
        <v>Mon</v>
      </c>
      <c r="X21" s="31"/>
      <c r="Z21" s="17" t="str">
        <f>CONCATENATE(Y$2,"/",$A21,"/",(Overview!$B$36+1))</f>
        <v>2/18/2027</v>
      </c>
      <c r="AA21" t="str">
        <f t="shared" si="4"/>
        <v>Thu</v>
      </c>
      <c r="AB21" s="31"/>
      <c r="AD21" s="17" t="str">
        <f>CONCATENATE(AC$2,"/",$A21,"/",(Overview!$B$36+1))</f>
        <v>3/18/2027</v>
      </c>
      <c r="AE21" t="str">
        <f t="shared" si="5"/>
        <v>Thu</v>
      </c>
      <c r="AF21" s="31"/>
      <c r="AH21" s="17" t="str">
        <f>CONCATENATE(AG$2,"/",$A21,"/",(Overview!$B$36+1))</f>
        <v>4/18/2027</v>
      </c>
      <c r="AI21" t="str">
        <f t="shared" si="6"/>
        <v>Sun</v>
      </c>
      <c r="AJ21" s="31"/>
      <c r="AL21" s="17" t="str">
        <f>CONCATENATE(AK$2,"/",$A21,"/",(Overview!$B$36+1))</f>
        <v>5/18/2027</v>
      </c>
      <c r="AM21" t="str">
        <f t="shared" si="7"/>
        <v>Tue</v>
      </c>
      <c r="AN21" s="31"/>
      <c r="AP21" s="17" t="str">
        <f>CONCATENATE(AO$2,"/",$A21,"/",(Overview!$B$36+1))</f>
        <v>6/18/2027</v>
      </c>
      <c r="AQ21" t="str">
        <f t="shared" si="8"/>
        <v>Fri</v>
      </c>
      <c r="AR21" s="31"/>
      <c r="AT21" s="17" t="str">
        <f>CONCATENATE(AS$2,"/",$A21,"/",(Overview!$B$36+1))</f>
        <v>7/18/2027</v>
      </c>
      <c r="AU21" t="str">
        <f t="shared" si="9"/>
        <v>Sun</v>
      </c>
      <c r="AV21" s="31"/>
    </row>
    <row r="22" spans="1:48" x14ac:dyDescent="0.35">
      <c r="A22" s="15">
        <v>19</v>
      </c>
      <c r="B22" t="str">
        <f>CONCATENATE(A$2,"/",$A22,"/",Overview!$B$36)</f>
        <v>8/19/2026</v>
      </c>
      <c r="C22" t="str">
        <f t="shared" si="12"/>
        <v>Wed</v>
      </c>
      <c r="D22" s="31"/>
      <c r="F22" s="17" t="str">
        <f>CONCATENATE(E$2,"/",$A22,"/",Overview!$B$36)</f>
        <v>9/19/2026</v>
      </c>
      <c r="G22" t="str">
        <f t="shared" si="11"/>
        <v>Sat</v>
      </c>
      <c r="H22" s="31"/>
      <c r="J22" s="17" t="str">
        <f>CONCATENATE(I$2,"/",$A22,"/",Overview!$B$36)</f>
        <v>10/19/2026</v>
      </c>
      <c r="K22" t="str">
        <f t="shared" si="10"/>
        <v>Mon</v>
      </c>
      <c r="L22" s="31"/>
      <c r="N22" s="17" t="str">
        <f>CONCATENATE(M$2,"/",$A22,"/",Overview!$B$36)</f>
        <v>11/19/2026</v>
      </c>
      <c r="O22" t="str">
        <f t="shared" si="1"/>
        <v>Thu</v>
      </c>
      <c r="P22" s="31"/>
      <c r="R22" s="17" t="str">
        <f>CONCATENATE(Q$2,"/",$A22,"/",Overview!$B$36)</f>
        <v>12/19/2026</v>
      </c>
      <c r="S22" t="str">
        <f t="shared" si="2"/>
        <v>Sat</v>
      </c>
      <c r="T22" s="31"/>
      <c r="V22" s="17" t="str">
        <f>CONCATENATE(U$2,"/",$A22,"/",(IF(U$2=12,Overview!$B$36,Overview!$B$36+1)))</f>
        <v>1/19/2027</v>
      </c>
      <c r="W22" t="str">
        <f t="shared" si="3"/>
        <v>Tue</v>
      </c>
      <c r="X22" s="31"/>
      <c r="Z22" s="17" t="str">
        <f>CONCATENATE(Y$2,"/",$A22,"/",(Overview!$B$36+1))</f>
        <v>2/19/2027</v>
      </c>
      <c r="AA22" t="str">
        <f t="shared" si="4"/>
        <v>Fri</v>
      </c>
      <c r="AB22" s="31"/>
      <c r="AD22" s="17" t="str">
        <f>CONCATENATE(AC$2,"/",$A22,"/",(Overview!$B$36+1))</f>
        <v>3/19/2027</v>
      </c>
      <c r="AE22" t="str">
        <f t="shared" si="5"/>
        <v>Fri</v>
      </c>
      <c r="AF22" s="31"/>
      <c r="AH22" s="17" t="str">
        <f>CONCATENATE(AG$2,"/",$A22,"/",(Overview!$B$36+1))</f>
        <v>4/19/2027</v>
      </c>
      <c r="AI22" t="str">
        <f t="shared" si="6"/>
        <v>Mon</v>
      </c>
      <c r="AJ22" s="31"/>
      <c r="AL22" s="17" t="str">
        <f>CONCATENATE(AK$2,"/",$A22,"/",(Overview!$B$36+1))</f>
        <v>5/19/2027</v>
      </c>
      <c r="AM22" t="str">
        <f t="shared" si="7"/>
        <v>Wed</v>
      </c>
      <c r="AN22" s="31"/>
      <c r="AP22" s="17" t="str">
        <f>CONCATENATE(AO$2,"/",$A22,"/",(Overview!$B$36+1))</f>
        <v>6/19/2027</v>
      </c>
      <c r="AQ22" t="str">
        <f t="shared" si="8"/>
        <v>Sat</v>
      </c>
      <c r="AR22" s="31"/>
      <c r="AT22" s="17" t="str">
        <f>CONCATENATE(AS$2,"/",$A22,"/",(Overview!$B$36+1))</f>
        <v>7/19/2027</v>
      </c>
      <c r="AU22" t="str">
        <f t="shared" si="9"/>
        <v>Mon</v>
      </c>
      <c r="AV22" s="31"/>
    </row>
    <row r="23" spans="1:48" x14ac:dyDescent="0.35">
      <c r="A23" s="15">
        <v>20</v>
      </c>
      <c r="B23" t="str">
        <f>CONCATENATE(A$2,"/",$A23,"/",Overview!$B$36)</f>
        <v>8/20/2026</v>
      </c>
      <c r="C23" t="str">
        <f t="shared" si="12"/>
        <v>Thu</v>
      </c>
      <c r="D23" s="31"/>
      <c r="F23" s="17" t="str">
        <f>CONCATENATE(E$2,"/",$A23,"/",Overview!$B$36)</f>
        <v>9/20/2026</v>
      </c>
      <c r="G23" t="str">
        <f t="shared" si="11"/>
        <v>Sun</v>
      </c>
      <c r="H23" s="31"/>
      <c r="J23" s="17" t="str">
        <f>CONCATENATE(I$2,"/",$A23,"/",Overview!$B$36)</f>
        <v>10/20/2026</v>
      </c>
      <c r="K23" t="str">
        <f t="shared" si="10"/>
        <v>Tue</v>
      </c>
      <c r="L23" s="31"/>
      <c r="N23" s="17" t="str">
        <f>CONCATENATE(M$2,"/",$A23,"/",Overview!$B$36)</f>
        <v>11/20/2026</v>
      </c>
      <c r="O23" t="str">
        <f t="shared" si="1"/>
        <v>Fri</v>
      </c>
      <c r="P23" s="31"/>
      <c r="R23" s="17" t="str">
        <f>CONCATENATE(Q$2,"/",$A23,"/",Overview!$B$36)</f>
        <v>12/20/2026</v>
      </c>
      <c r="S23" t="str">
        <f t="shared" si="2"/>
        <v>Sun</v>
      </c>
      <c r="T23" s="31"/>
      <c r="V23" s="17" t="str">
        <f>CONCATENATE(U$2,"/",$A23,"/",(IF(U$2=12,Overview!$B$36,Overview!$B$36+1)))</f>
        <v>1/20/2027</v>
      </c>
      <c r="W23" t="str">
        <f t="shared" si="3"/>
        <v>Wed</v>
      </c>
      <c r="X23" s="31"/>
      <c r="Z23" s="17" t="str">
        <f>CONCATENATE(Y$2,"/",$A23,"/",(Overview!$B$36+1))</f>
        <v>2/20/2027</v>
      </c>
      <c r="AA23" t="str">
        <f t="shared" si="4"/>
        <v>Sat</v>
      </c>
      <c r="AB23" s="31"/>
      <c r="AD23" s="17" t="str">
        <f>CONCATENATE(AC$2,"/",$A23,"/",(Overview!$B$36+1))</f>
        <v>3/20/2027</v>
      </c>
      <c r="AE23" t="str">
        <f t="shared" si="5"/>
        <v>Sat</v>
      </c>
      <c r="AF23" s="31"/>
      <c r="AH23" s="17" t="str">
        <f>CONCATENATE(AG$2,"/",$A23,"/",(Overview!$B$36+1))</f>
        <v>4/20/2027</v>
      </c>
      <c r="AI23" t="str">
        <f t="shared" si="6"/>
        <v>Tue</v>
      </c>
      <c r="AJ23" s="31"/>
      <c r="AL23" s="17" t="str">
        <f>CONCATENATE(AK$2,"/",$A23,"/",(Overview!$B$36+1))</f>
        <v>5/20/2027</v>
      </c>
      <c r="AM23" t="str">
        <f t="shared" si="7"/>
        <v>Thu</v>
      </c>
      <c r="AN23" s="31"/>
      <c r="AP23" s="17" t="str">
        <f>CONCATENATE(AO$2,"/",$A23,"/",(Overview!$B$36+1))</f>
        <v>6/20/2027</v>
      </c>
      <c r="AQ23" t="str">
        <f t="shared" si="8"/>
        <v>Sun</v>
      </c>
      <c r="AR23" s="31"/>
      <c r="AT23" s="17" t="str">
        <f>CONCATENATE(AS$2,"/",$A23,"/",(Overview!$B$36+1))</f>
        <v>7/20/2027</v>
      </c>
      <c r="AU23" t="str">
        <f t="shared" si="9"/>
        <v>Tue</v>
      </c>
      <c r="AV23" s="31"/>
    </row>
    <row r="24" spans="1:48" x14ac:dyDescent="0.35">
      <c r="A24" s="15">
        <v>21</v>
      </c>
      <c r="B24" t="str">
        <f>CONCATENATE(A$2,"/",$A24,"/",Overview!$B$36)</f>
        <v>8/21/2026</v>
      </c>
      <c r="C24" t="str">
        <f t="shared" si="12"/>
        <v>Fri</v>
      </c>
      <c r="D24" s="31"/>
      <c r="F24" s="17" t="str">
        <f>CONCATENATE(E$2,"/",$A24,"/",Overview!$B$36)</f>
        <v>9/21/2026</v>
      </c>
      <c r="G24" t="str">
        <f t="shared" si="11"/>
        <v>Mon</v>
      </c>
      <c r="H24" s="31"/>
      <c r="J24" s="17" t="str">
        <f>CONCATENATE(I$2,"/",$A24,"/",Overview!$B$36)</f>
        <v>10/21/2026</v>
      </c>
      <c r="K24" t="str">
        <f t="shared" si="10"/>
        <v>Wed</v>
      </c>
      <c r="L24" s="31"/>
      <c r="N24" s="17" t="str">
        <f>CONCATENATE(M$2,"/",$A24,"/",Overview!$B$36)</f>
        <v>11/21/2026</v>
      </c>
      <c r="O24" t="str">
        <f t="shared" si="1"/>
        <v>Sat</v>
      </c>
      <c r="P24" s="31"/>
      <c r="R24" s="17" t="str">
        <f>CONCATENATE(Q$2,"/",$A24,"/",Overview!$B$36)</f>
        <v>12/21/2026</v>
      </c>
      <c r="S24" t="str">
        <f t="shared" si="2"/>
        <v>Mon</v>
      </c>
      <c r="T24" s="31"/>
      <c r="V24" s="17" t="str">
        <f>CONCATENATE(U$2,"/",$A24,"/",(IF(U$2=12,Overview!$B$36,Overview!$B$36+1)))</f>
        <v>1/21/2027</v>
      </c>
      <c r="W24" t="str">
        <f t="shared" si="3"/>
        <v>Thu</v>
      </c>
      <c r="X24" s="31"/>
      <c r="Z24" s="17" t="str">
        <f>CONCATENATE(Y$2,"/",$A24,"/",(Overview!$B$36+1))</f>
        <v>2/21/2027</v>
      </c>
      <c r="AA24" t="str">
        <f t="shared" si="4"/>
        <v>Sun</v>
      </c>
      <c r="AB24" s="31"/>
      <c r="AD24" s="17" t="str">
        <f>CONCATENATE(AC$2,"/",$A24,"/",(Overview!$B$36+1))</f>
        <v>3/21/2027</v>
      </c>
      <c r="AE24" t="str">
        <f t="shared" si="5"/>
        <v>Sun</v>
      </c>
      <c r="AF24" s="31"/>
      <c r="AH24" s="17" t="str">
        <f>CONCATENATE(AG$2,"/",$A24,"/",(Overview!$B$36+1))</f>
        <v>4/21/2027</v>
      </c>
      <c r="AI24" t="str">
        <f t="shared" si="6"/>
        <v>Wed</v>
      </c>
      <c r="AJ24" s="31"/>
      <c r="AL24" s="17" t="str">
        <f>CONCATENATE(AK$2,"/",$A24,"/",(Overview!$B$36+1))</f>
        <v>5/21/2027</v>
      </c>
      <c r="AM24" t="str">
        <f t="shared" si="7"/>
        <v>Fri</v>
      </c>
      <c r="AN24" s="31"/>
      <c r="AP24" s="17" t="str">
        <f>CONCATENATE(AO$2,"/",$A24,"/",(Overview!$B$36+1))</f>
        <v>6/21/2027</v>
      </c>
      <c r="AQ24" t="str">
        <f t="shared" si="8"/>
        <v>Mon</v>
      </c>
      <c r="AR24" s="31"/>
      <c r="AT24" s="17" t="str">
        <f>CONCATENATE(AS$2,"/",$A24,"/",(Overview!$B$36+1))</f>
        <v>7/21/2027</v>
      </c>
      <c r="AU24" t="str">
        <f t="shared" si="9"/>
        <v>Wed</v>
      </c>
      <c r="AV24" s="31"/>
    </row>
    <row r="25" spans="1:48" x14ac:dyDescent="0.35">
      <c r="A25" s="15">
        <v>22</v>
      </c>
      <c r="B25" t="str">
        <f>CONCATENATE(A$2,"/",$A25,"/",Overview!$B$36)</f>
        <v>8/22/2026</v>
      </c>
      <c r="C25" t="str">
        <f t="shared" si="12"/>
        <v>Sat</v>
      </c>
      <c r="D25" s="31"/>
      <c r="F25" s="17" t="str">
        <f>CONCATENATE(E$2,"/",$A25,"/",Overview!$B$36)</f>
        <v>9/22/2026</v>
      </c>
      <c r="G25" t="str">
        <f t="shared" si="11"/>
        <v>Tue</v>
      </c>
      <c r="H25" s="31"/>
      <c r="J25" s="17" t="str">
        <f>CONCATENATE(I$2,"/",$A25,"/",Overview!$B$36)</f>
        <v>10/22/2026</v>
      </c>
      <c r="K25" t="str">
        <f t="shared" si="10"/>
        <v>Thu</v>
      </c>
      <c r="L25" s="31"/>
      <c r="N25" s="17" t="str">
        <f>CONCATENATE(M$2,"/",$A25,"/",Overview!$B$36)</f>
        <v>11/22/2026</v>
      </c>
      <c r="O25" t="str">
        <f t="shared" si="1"/>
        <v>Sun</v>
      </c>
      <c r="P25" s="31"/>
      <c r="R25" s="17" t="str">
        <f>CONCATENATE(Q$2,"/",$A25,"/",Overview!$B$36)</f>
        <v>12/22/2026</v>
      </c>
      <c r="S25" t="str">
        <f t="shared" si="2"/>
        <v>Tue</v>
      </c>
      <c r="T25" s="31"/>
      <c r="V25" s="17" t="str">
        <f>CONCATENATE(U$2,"/",$A25,"/",(IF(U$2=12,Overview!$B$36,Overview!$B$36+1)))</f>
        <v>1/22/2027</v>
      </c>
      <c r="W25" t="str">
        <f t="shared" si="3"/>
        <v>Fri</v>
      </c>
      <c r="X25" s="31"/>
      <c r="Z25" s="17" t="str">
        <f>CONCATENATE(Y$2,"/",$A25,"/",(Overview!$B$36+1))</f>
        <v>2/22/2027</v>
      </c>
      <c r="AA25" t="str">
        <f t="shared" si="4"/>
        <v>Mon</v>
      </c>
      <c r="AB25" s="31"/>
      <c r="AD25" s="17" t="str">
        <f>CONCATENATE(AC$2,"/",$A25,"/",(Overview!$B$36+1))</f>
        <v>3/22/2027</v>
      </c>
      <c r="AE25" t="str">
        <f t="shared" si="5"/>
        <v>Mon</v>
      </c>
      <c r="AF25" s="31"/>
      <c r="AH25" s="17" t="str">
        <f>CONCATENATE(AG$2,"/",$A25,"/",(Overview!$B$36+1))</f>
        <v>4/22/2027</v>
      </c>
      <c r="AI25" t="str">
        <f t="shared" si="6"/>
        <v>Thu</v>
      </c>
      <c r="AJ25" s="31"/>
      <c r="AL25" s="17" t="str">
        <f>CONCATENATE(AK$2,"/",$A25,"/",(Overview!$B$36+1))</f>
        <v>5/22/2027</v>
      </c>
      <c r="AM25" t="str">
        <f t="shared" si="7"/>
        <v>Sat</v>
      </c>
      <c r="AN25" s="31"/>
      <c r="AP25" s="17" t="str">
        <f>CONCATENATE(AO$2,"/",$A25,"/",(Overview!$B$36+1))</f>
        <v>6/22/2027</v>
      </c>
      <c r="AQ25" t="str">
        <f t="shared" si="8"/>
        <v>Tue</v>
      </c>
      <c r="AR25" s="31"/>
      <c r="AT25" s="17" t="str">
        <f>CONCATENATE(AS$2,"/",$A25,"/",(Overview!$B$36+1))</f>
        <v>7/22/2027</v>
      </c>
      <c r="AU25" t="str">
        <f t="shared" si="9"/>
        <v>Thu</v>
      </c>
      <c r="AV25" s="31"/>
    </row>
    <row r="26" spans="1:48" x14ac:dyDescent="0.35">
      <c r="A26" s="15">
        <v>23</v>
      </c>
      <c r="B26" t="str">
        <f>CONCATENATE(A$2,"/",$A26,"/",Overview!$B$36)</f>
        <v>8/23/2026</v>
      </c>
      <c r="C26" t="str">
        <f t="shared" si="12"/>
        <v>Sun</v>
      </c>
      <c r="D26" s="31"/>
      <c r="F26" s="17" t="str">
        <f>CONCATENATE(E$2,"/",$A26,"/",Overview!$B$36)</f>
        <v>9/23/2026</v>
      </c>
      <c r="G26" t="str">
        <f t="shared" si="11"/>
        <v>Wed</v>
      </c>
      <c r="H26" s="31"/>
      <c r="J26" s="17" t="str">
        <f>CONCATENATE(I$2,"/",$A26,"/",Overview!$B$36)</f>
        <v>10/23/2026</v>
      </c>
      <c r="K26" t="str">
        <f t="shared" si="10"/>
        <v>Fri</v>
      </c>
      <c r="L26" s="31"/>
      <c r="N26" s="17" t="str">
        <f>CONCATENATE(M$2,"/",$A26,"/",Overview!$B$36)</f>
        <v>11/23/2026</v>
      </c>
      <c r="O26" t="str">
        <f t="shared" si="1"/>
        <v>Mon</v>
      </c>
      <c r="P26" s="31"/>
      <c r="R26" s="17" t="str">
        <f>CONCATENATE(Q$2,"/",$A26,"/",Overview!$B$36)</f>
        <v>12/23/2026</v>
      </c>
      <c r="S26" t="str">
        <f t="shared" si="2"/>
        <v>Wed</v>
      </c>
      <c r="T26" s="31"/>
      <c r="V26" s="17" t="str">
        <f>CONCATENATE(U$2,"/",$A26,"/",(IF(U$2=12,Overview!$B$36,Overview!$B$36+1)))</f>
        <v>1/23/2027</v>
      </c>
      <c r="W26" t="str">
        <f t="shared" si="3"/>
        <v>Sat</v>
      </c>
      <c r="X26" s="31"/>
      <c r="Z26" s="17" t="str">
        <f>CONCATENATE(Y$2,"/",$A26,"/",(Overview!$B$36+1))</f>
        <v>2/23/2027</v>
      </c>
      <c r="AA26" t="str">
        <f t="shared" si="4"/>
        <v>Tue</v>
      </c>
      <c r="AB26" s="31"/>
      <c r="AD26" s="17" t="str">
        <f>CONCATENATE(AC$2,"/",$A26,"/",(Overview!$B$36+1))</f>
        <v>3/23/2027</v>
      </c>
      <c r="AE26" t="str">
        <f t="shared" si="5"/>
        <v>Tue</v>
      </c>
      <c r="AF26" s="31"/>
      <c r="AH26" s="17" t="str">
        <f>CONCATENATE(AG$2,"/",$A26,"/",(Overview!$B$36+1))</f>
        <v>4/23/2027</v>
      </c>
      <c r="AI26" t="str">
        <f t="shared" si="6"/>
        <v>Fri</v>
      </c>
      <c r="AJ26" s="31"/>
      <c r="AL26" s="17" t="str">
        <f>CONCATENATE(AK$2,"/",$A26,"/",(Overview!$B$36+1))</f>
        <v>5/23/2027</v>
      </c>
      <c r="AM26" t="str">
        <f t="shared" si="7"/>
        <v>Sun</v>
      </c>
      <c r="AN26" s="31"/>
      <c r="AP26" s="17" t="str">
        <f>CONCATENATE(AO$2,"/",$A26,"/",(Overview!$B$36+1))</f>
        <v>6/23/2027</v>
      </c>
      <c r="AQ26" t="str">
        <f t="shared" si="8"/>
        <v>Wed</v>
      </c>
      <c r="AR26" s="31"/>
      <c r="AT26" s="17" t="str">
        <f>CONCATENATE(AS$2,"/",$A26,"/",(Overview!$B$36+1))</f>
        <v>7/23/2027</v>
      </c>
      <c r="AU26" t="str">
        <f t="shared" si="9"/>
        <v>Fri</v>
      </c>
      <c r="AV26" s="31"/>
    </row>
    <row r="27" spans="1:48" x14ac:dyDescent="0.35">
      <c r="A27" s="15">
        <v>24</v>
      </c>
      <c r="B27" t="str">
        <f>CONCATENATE(A$2,"/",$A27,"/",Overview!$B$36)</f>
        <v>8/24/2026</v>
      </c>
      <c r="C27" t="str">
        <f t="shared" si="12"/>
        <v>Mon</v>
      </c>
      <c r="D27" s="31"/>
      <c r="F27" s="17" t="str">
        <f>CONCATENATE(E$2,"/",$A27,"/",Overview!$B$36)</f>
        <v>9/24/2026</v>
      </c>
      <c r="G27" t="str">
        <f t="shared" si="11"/>
        <v>Thu</v>
      </c>
      <c r="H27" s="31"/>
      <c r="J27" s="17" t="str">
        <f>CONCATENATE(I$2,"/",$A27,"/",Overview!$B$36)</f>
        <v>10/24/2026</v>
      </c>
      <c r="K27" t="str">
        <f t="shared" si="10"/>
        <v>Sat</v>
      </c>
      <c r="L27" s="31"/>
      <c r="N27" s="17" t="str">
        <f>CONCATENATE(M$2,"/",$A27,"/",Overview!$B$36)</f>
        <v>11/24/2026</v>
      </c>
      <c r="O27" t="str">
        <f t="shared" si="1"/>
        <v>Tue</v>
      </c>
      <c r="P27" s="31"/>
      <c r="R27" s="17" t="str">
        <f>CONCATENATE(Q$2,"/",$A27,"/",Overview!$B$36)</f>
        <v>12/24/2026</v>
      </c>
      <c r="S27" t="str">
        <f t="shared" si="2"/>
        <v>Thu</v>
      </c>
      <c r="T27" s="31"/>
      <c r="V27" s="17" t="str">
        <f>CONCATENATE(U$2,"/",$A27,"/",(IF(U$2=12,Overview!$B$36,Overview!$B$36+1)))</f>
        <v>1/24/2027</v>
      </c>
      <c r="W27" t="str">
        <f t="shared" si="3"/>
        <v>Sun</v>
      </c>
      <c r="X27" s="31"/>
      <c r="Z27" s="17" t="str">
        <f>CONCATENATE(Y$2,"/",$A27,"/",(Overview!$B$36+1))</f>
        <v>2/24/2027</v>
      </c>
      <c r="AA27" t="str">
        <f t="shared" si="4"/>
        <v>Wed</v>
      </c>
      <c r="AB27" s="31"/>
      <c r="AD27" s="17" t="str">
        <f>CONCATENATE(AC$2,"/",$A27,"/",(Overview!$B$36+1))</f>
        <v>3/24/2027</v>
      </c>
      <c r="AE27" t="str">
        <f t="shared" si="5"/>
        <v>Wed</v>
      </c>
      <c r="AF27" s="31"/>
      <c r="AH27" s="17" t="str">
        <f>CONCATENATE(AG$2,"/",$A27,"/",(Overview!$B$36+1))</f>
        <v>4/24/2027</v>
      </c>
      <c r="AI27" t="str">
        <f t="shared" si="6"/>
        <v>Sat</v>
      </c>
      <c r="AJ27" s="31"/>
      <c r="AL27" s="17" t="str">
        <f>CONCATENATE(AK$2,"/",$A27,"/",(Overview!$B$36+1))</f>
        <v>5/24/2027</v>
      </c>
      <c r="AM27" t="str">
        <f t="shared" si="7"/>
        <v>Mon</v>
      </c>
      <c r="AN27" s="31"/>
      <c r="AP27" s="17" t="str">
        <f>CONCATENATE(AO$2,"/",$A27,"/",(Overview!$B$36+1))</f>
        <v>6/24/2027</v>
      </c>
      <c r="AQ27" t="str">
        <f t="shared" si="8"/>
        <v>Thu</v>
      </c>
      <c r="AR27" s="31"/>
      <c r="AT27" s="17" t="str">
        <f>CONCATENATE(AS$2,"/",$A27,"/",(Overview!$B$36+1))</f>
        <v>7/24/2027</v>
      </c>
      <c r="AU27" t="str">
        <f t="shared" si="9"/>
        <v>Sat</v>
      </c>
      <c r="AV27" s="31"/>
    </row>
    <row r="28" spans="1:48" x14ac:dyDescent="0.35">
      <c r="A28" s="15">
        <v>25</v>
      </c>
      <c r="B28" t="str">
        <f>CONCATENATE(A$2,"/",$A28,"/",Overview!$B$36)</f>
        <v>8/25/2026</v>
      </c>
      <c r="C28" t="str">
        <f t="shared" si="12"/>
        <v>Tue</v>
      </c>
      <c r="D28" s="31"/>
      <c r="F28" s="17" t="str">
        <f>CONCATENATE(E$2,"/",$A28,"/",Overview!$B$36)</f>
        <v>9/25/2026</v>
      </c>
      <c r="G28" t="str">
        <f t="shared" si="11"/>
        <v>Fri</v>
      </c>
      <c r="H28" s="31"/>
      <c r="J28" s="17" t="str">
        <f>CONCATENATE(I$2,"/",$A28,"/",Overview!$B$36)</f>
        <v>10/25/2026</v>
      </c>
      <c r="K28" t="str">
        <f t="shared" si="10"/>
        <v>Sun</v>
      </c>
      <c r="L28" s="31"/>
      <c r="N28" s="17" t="str">
        <f>CONCATENATE(M$2,"/",$A28,"/",Overview!$B$36)</f>
        <v>11/25/2026</v>
      </c>
      <c r="O28" t="str">
        <f t="shared" si="1"/>
        <v>Wed</v>
      </c>
      <c r="P28" s="31"/>
      <c r="R28" s="17" t="str">
        <f>CONCATENATE(Q$2,"/",$A28,"/",Overview!$B$36)</f>
        <v>12/25/2026</v>
      </c>
      <c r="S28" t="str">
        <f t="shared" si="2"/>
        <v>Fri</v>
      </c>
      <c r="T28" s="31"/>
      <c r="V28" s="17" t="str">
        <f>CONCATENATE(U$2,"/",$A28,"/",(IF(U$2=12,Overview!$B$36,Overview!$B$36+1)))</f>
        <v>1/25/2027</v>
      </c>
      <c r="W28" t="str">
        <f t="shared" si="3"/>
        <v>Mon</v>
      </c>
      <c r="X28" s="31"/>
      <c r="Z28" s="17" t="str">
        <f>CONCATENATE(Y$2,"/",$A28,"/",(Overview!$B$36+1))</f>
        <v>2/25/2027</v>
      </c>
      <c r="AA28" t="str">
        <f t="shared" si="4"/>
        <v>Thu</v>
      </c>
      <c r="AB28" s="31"/>
      <c r="AD28" s="17" t="str">
        <f>CONCATENATE(AC$2,"/",$A28,"/",(Overview!$B$36+1))</f>
        <v>3/25/2027</v>
      </c>
      <c r="AE28" t="str">
        <f t="shared" si="5"/>
        <v>Thu</v>
      </c>
      <c r="AF28" s="31"/>
      <c r="AH28" s="17" t="str">
        <f>CONCATENATE(AG$2,"/",$A28,"/",(Overview!$B$36+1))</f>
        <v>4/25/2027</v>
      </c>
      <c r="AI28" t="str">
        <f t="shared" si="6"/>
        <v>Sun</v>
      </c>
      <c r="AJ28" s="31"/>
      <c r="AL28" s="17" t="str">
        <f>CONCATENATE(AK$2,"/",$A28,"/",(Overview!$B$36+1))</f>
        <v>5/25/2027</v>
      </c>
      <c r="AM28" t="str">
        <f t="shared" si="7"/>
        <v>Tue</v>
      </c>
      <c r="AN28" s="31"/>
      <c r="AP28" s="17" t="str">
        <f>CONCATENATE(AO$2,"/",$A28,"/",(Overview!$B$36+1))</f>
        <v>6/25/2027</v>
      </c>
      <c r="AQ28" t="str">
        <f t="shared" si="8"/>
        <v>Fri</v>
      </c>
      <c r="AR28" s="31"/>
      <c r="AT28" s="17" t="str">
        <f>CONCATENATE(AS$2,"/",$A28,"/",(Overview!$B$36+1))</f>
        <v>7/25/2027</v>
      </c>
      <c r="AU28" t="str">
        <f t="shared" si="9"/>
        <v>Sun</v>
      </c>
      <c r="AV28" s="31"/>
    </row>
    <row r="29" spans="1:48" x14ac:dyDescent="0.35">
      <c r="A29" s="15">
        <v>26</v>
      </c>
      <c r="B29" t="str">
        <f>CONCATENATE(A$2,"/",$A29,"/",Overview!$B$36)</f>
        <v>8/26/2026</v>
      </c>
      <c r="C29" t="str">
        <f t="shared" si="12"/>
        <v>Wed</v>
      </c>
      <c r="D29" s="31"/>
      <c r="F29" s="17" t="str">
        <f>CONCATENATE(E$2,"/",$A29,"/",Overview!$B$36)</f>
        <v>9/26/2026</v>
      </c>
      <c r="G29" t="str">
        <f t="shared" si="11"/>
        <v>Sat</v>
      </c>
      <c r="H29" s="31"/>
      <c r="J29" s="17" t="str">
        <f>CONCATENATE(I$2,"/",$A29,"/",Overview!$B$36)</f>
        <v>10/26/2026</v>
      </c>
      <c r="K29" t="str">
        <f t="shared" si="10"/>
        <v>Mon</v>
      </c>
      <c r="L29" s="31"/>
      <c r="N29" s="17" t="str">
        <f>CONCATENATE(M$2,"/",$A29,"/",Overview!$B$36)</f>
        <v>11/26/2026</v>
      </c>
      <c r="O29" t="str">
        <f t="shared" si="1"/>
        <v>Thu</v>
      </c>
      <c r="P29" s="31"/>
      <c r="R29" s="17" t="str">
        <f>CONCATENATE(Q$2,"/",$A29,"/",Overview!$B$36)</f>
        <v>12/26/2026</v>
      </c>
      <c r="S29" t="str">
        <f t="shared" si="2"/>
        <v>Sat</v>
      </c>
      <c r="T29" s="31"/>
      <c r="V29" s="17" t="str">
        <f>CONCATENATE(U$2,"/",$A29,"/",(IF(U$2=12,Overview!$B$36,Overview!$B$36+1)))</f>
        <v>1/26/2027</v>
      </c>
      <c r="W29" t="str">
        <f t="shared" si="3"/>
        <v>Tue</v>
      </c>
      <c r="X29" s="31"/>
      <c r="Z29" s="17" t="str">
        <f>CONCATENATE(Y$2,"/",$A29,"/",(Overview!$B$36+1))</f>
        <v>2/26/2027</v>
      </c>
      <c r="AA29" t="str">
        <f t="shared" si="4"/>
        <v>Fri</v>
      </c>
      <c r="AB29" s="31"/>
      <c r="AD29" s="17" t="str">
        <f>CONCATENATE(AC$2,"/",$A29,"/",(Overview!$B$36+1))</f>
        <v>3/26/2027</v>
      </c>
      <c r="AE29" t="str">
        <f t="shared" si="5"/>
        <v>Fri</v>
      </c>
      <c r="AF29" s="31"/>
      <c r="AH29" s="17" t="str">
        <f>CONCATENATE(AG$2,"/",$A29,"/",(Overview!$B$36+1))</f>
        <v>4/26/2027</v>
      </c>
      <c r="AI29" t="str">
        <f t="shared" si="6"/>
        <v>Mon</v>
      </c>
      <c r="AJ29" s="31"/>
      <c r="AL29" s="17" t="str">
        <f>CONCATENATE(AK$2,"/",$A29,"/",(Overview!$B$36+1))</f>
        <v>5/26/2027</v>
      </c>
      <c r="AM29" t="str">
        <f t="shared" si="7"/>
        <v>Wed</v>
      </c>
      <c r="AN29" s="31"/>
      <c r="AP29" s="17" t="str">
        <f>CONCATENATE(AO$2,"/",$A29,"/",(Overview!$B$36+1))</f>
        <v>6/26/2027</v>
      </c>
      <c r="AQ29" t="str">
        <f t="shared" si="8"/>
        <v>Sat</v>
      </c>
      <c r="AR29" s="31"/>
      <c r="AT29" s="17" t="str">
        <f>CONCATENATE(AS$2,"/",$A29,"/",(Overview!$B$36+1))</f>
        <v>7/26/2027</v>
      </c>
      <c r="AU29" t="str">
        <f t="shared" si="9"/>
        <v>Mon</v>
      </c>
      <c r="AV29" s="31"/>
    </row>
    <row r="30" spans="1:48" x14ac:dyDescent="0.35">
      <c r="A30" s="15">
        <v>27</v>
      </c>
      <c r="B30" t="str">
        <f>CONCATENATE(A$2,"/",$A30,"/",Overview!$B$36)</f>
        <v>8/27/2026</v>
      </c>
      <c r="C30" t="str">
        <f t="shared" si="12"/>
        <v>Thu</v>
      </c>
      <c r="D30" s="31"/>
      <c r="F30" s="17" t="str">
        <f>CONCATENATE(E$2,"/",$A30,"/",Overview!$B$36)</f>
        <v>9/27/2026</v>
      </c>
      <c r="G30" t="str">
        <f t="shared" si="11"/>
        <v>Sun</v>
      </c>
      <c r="H30" s="31"/>
      <c r="J30" s="17" t="str">
        <f>CONCATENATE(I$2,"/",$A30,"/",Overview!$B$36)</f>
        <v>10/27/2026</v>
      </c>
      <c r="K30" t="str">
        <f t="shared" si="10"/>
        <v>Tue</v>
      </c>
      <c r="L30" s="31"/>
      <c r="N30" s="17" t="str">
        <f>CONCATENATE(M$2,"/",$A30,"/",Overview!$B$36)</f>
        <v>11/27/2026</v>
      </c>
      <c r="O30" t="str">
        <f t="shared" si="1"/>
        <v>Fri</v>
      </c>
      <c r="P30" s="31"/>
      <c r="R30" s="17" t="str">
        <f>CONCATENATE(Q$2,"/",$A30,"/",Overview!$B$36)</f>
        <v>12/27/2026</v>
      </c>
      <c r="S30" t="str">
        <f t="shared" si="2"/>
        <v>Sun</v>
      </c>
      <c r="T30" s="31"/>
      <c r="V30" s="17" t="str">
        <f>CONCATENATE(U$2,"/",$A30,"/",(IF(U$2=12,Overview!$B$36,Overview!$B$36+1)))</f>
        <v>1/27/2027</v>
      </c>
      <c r="W30" t="str">
        <f t="shared" si="3"/>
        <v>Wed</v>
      </c>
      <c r="X30" s="31"/>
      <c r="Z30" s="17" t="str">
        <f>CONCATENATE(Y$2,"/",$A30,"/",(Overview!$B$36+1))</f>
        <v>2/27/2027</v>
      </c>
      <c r="AA30" t="str">
        <f t="shared" si="4"/>
        <v>Sat</v>
      </c>
      <c r="AB30" s="31"/>
      <c r="AD30" s="17" t="str">
        <f>CONCATENATE(AC$2,"/",$A30,"/",(Overview!$B$36+1))</f>
        <v>3/27/2027</v>
      </c>
      <c r="AE30" t="str">
        <f t="shared" si="5"/>
        <v>Sat</v>
      </c>
      <c r="AF30" s="31"/>
      <c r="AH30" s="17" t="str">
        <f>CONCATENATE(AG$2,"/",$A30,"/",(Overview!$B$36+1))</f>
        <v>4/27/2027</v>
      </c>
      <c r="AI30" t="str">
        <f t="shared" si="6"/>
        <v>Tue</v>
      </c>
      <c r="AJ30" s="31"/>
      <c r="AL30" s="17" t="str">
        <f>CONCATENATE(AK$2,"/",$A30,"/",(Overview!$B$36+1))</f>
        <v>5/27/2027</v>
      </c>
      <c r="AM30" t="str">
        <f t="shared" si="7"/>
        <v>Thu</v>
      </c>
      <c r="AN30" s="31"/>
      <c r="AP30" s="17" t="str">
        <f>CONCATENATE(AO$2,"/",$A30,"/",(Overview!$B$36+1))</f>
        <v>6/27/2027</v>
      </c>
      <c r="AQ30" t="str">
        <f t="shared" si="8"/>
        <v>Sun</v>
      </c>
      <c r="AR30" s="31"/>
      <c r="AT30" s="17" t="str">
        <f>CONCATENATE(AS$2,"/",$A30,"/",(Overview!$B$36+1))</f>
        <v>7/27/2027</v>
      </c>
      <c r="AU30" t="str">
        <f t="shared" si="9"/>
        <v>Tue</v>
      </c>
      <c r="AV30" s="31"/>
    </row>
    <row r="31" spans="1:48" x14ac:dyDescent="0.35">
      <c r="A31" s="15">
        <v>28</v>
      </c>
      <c r="B31" t="str">
        <f>CONCATENATE(A$2,"/",$A31,"/",Overview!$B$36)</f>
        <v>8/28/2026</v>
      </c>
      <c r="C31" t="str">
        <f t="shared" si="12"/>
        <v>Fri</v>
      </c>
      <c r="D31" s="31"/>
      <c r="F31" s="17" t="str">
        <f>CONCATENATE(E$2,"/",$A31,"/",Overview!$B$36)</f>
        <v>9/28/2026</v>
      </c>
      <c r="G31" t="str">
        <f t="shared" si="11"/>
        <v>Mon</v>
      </c>
      <c r="H31" s="31"/>
      <c r="J31" s="17" t="str">
        <f>CONCATENATE(I$2,"/",$A31,"/",Overview!$B$36)</f>
        <v>10/28/2026</v>
      </c>
      <c r="K31" t="str">
        <f t="shared" si="10"/>
        <v>Wed</v>
      </c>
      <c r="L31" s="31"/>
      <c r="N31" s="17" t="str">
        <f>CONCATENATE(M$2,"/",$A31,"/",Overview!$B$36)</f>
        <v>11/28/2026</v>
      </c>
      <c r="O31" t="str">
        <f t="shared" si="1"/>
        <v>Sat</v>
      </c>
      <c r="P31" s="31"/>
      <c r="R31" s="17" t="str">
        <f>CONCATENATE(Q$2,"/",$A31,"/",Overview!$B$36)</f>
        <v>12/28/2026</v>
      </c>
      <c r="S31" t="str">
        <f t="shared" si="2"/>
        <v>Mon</v>
      </c>
      <c r="T31" s="31"/>
      <c r="V31" s="17" t="str">
        <f>CONCATENATE(U$2,"/",$A31,"/",(IF(U$2=12,Overview!$B$36,Overview!$B$36+1)))</f>
        <v>1/28/2027</v>
      </c>
      <c r="W31" t="str">
        <f t="shared" si="3"/>
        <v>Thu</v>
      </c>
      <c r="X31" s="31"/>
      <c r="Z31" s="17" t="str">
        <f>CONCATENATE(Y$2,"/",$A31,"/",(Overview!$B$36+1))</f>
        <v>2/28/2027</v>
      </c>
      <c r="AA31" t="str">
        <f t="shared" si="4"/>
        <v>Sun</v>
      </c>
      <c r="AB31" s="31"/>
      <c r="AD31" s="17" t="str">
        <f>CONCATENATE(AC$2,"/",$A31,"/",(Overview!$B$36+1))</f>
        <v>3/28/2027</v>
      </c>
      <c r="AE31" t="str">
        <f t="shared" si="5"/>
        <v>Sun</v>
      </c>
      <c r="AF31" s="31"/>
      <c r="AH31" s="17" t="str">
        <f>CONCATENATE(AG$2,"/",$A31,"/",(Overview!$B$36+1))</f>
        <v>4/28/2027</v>
      </c>
      <c r="AI31" t="str">
        <f t="shared" si="6"/>
        <v>Wed</v>
      </c>
      <c r="AJ31" s="31"/>
      <c r="AL31" s="17" t="str">
        <f>CONCATENATE(AK$2,"/",$A31,"/",(Overview!$B$36+1))</f>
        <v>5/28/2027</v>
      </c>
      <c r="AM31" t="str">
        <f t="shared" si="7"/>
        <v>Fri</v>
      </c>
      <c r="AN31" s="31"/>
      <c r="AP31" s="17" t="str">
        <f>CONCATENATE(AO$2,"/",$A31,"/",(Overview!$B$36+1))</f>
        <v>6/28/2027</v>
      </c>
      <c r="AQ31" t="str">
        <f t="shared" si="8"/>
        <v>Mon</v>
      </c>
      <c r="AR31" s="31"/>
      <c r="AT31" s="17" t="str">
        <f>CONCATENATE(AS$2,"/",$A31,"/",(Overview!$B$36+1))</f>
        <v>7/28/2027</v>
      </c>
      <c r="AU31" t="str">
        <f t="shared" si="9"/>
        <v>Wed</v>
      </c>
      <c r="AV31" s="31"/>
    </row>
    <row r="32" spans="1:48" x14ac:dyDescent="0.35">
      <c r="A32" s="15">
        <v>29</v>
      </c>
      <c r="B32" t="str">
        <f>CONCATENATE(A$2,"/",$A32,"/",Overview!$B$36)</f>
        <v>8/29/2026</v>
      </c>
      <c r="C32" t="str">
        <f t="shared" si="12"/>
        <v>Sat</v>
      </c>
      <c r="D32" s="31"/>
      <c r="F32" s="17" t="str">
        <f>CONCATENATE(E$2,"/",$A32,"/",Overview!$B$36)</f>
        <v>9/29/2026</v>
      </c>
      <c r="G32" t="str">
        <f t="shared" si="11"/>
        <v>Tue</v>
      </c>
      <c r="H32" s="31"/>
      <c r="J32" s="17" t="str">
        <f>CONCATENATE(I$2,"/",$A32,"/",Overview!$B$36)</f>
        <v>10/29/2026</v>
      </c>
      <c r="K32" t="str">
        <f t="shared" si="10"/>
        <v>Thu</v>
      </c>
      <c r="L32" s="31"/>
      <c r="N32" s="17" t="str">
        <f>CONCATENATE(M$2,"/",$A32,"/",Overview!$B$36)</f>
        <v>11/29/2026</v>
      </c>
      <c r="O32" t="str">
        <f t="shared" si="1"/>
        <v>Sun</v>
      </c>
      <c r="P32" s="31"/>
      <c r="R32" s="17" t="str">
        <f>CONCATENATE(Q$2,"/",$A32,"/",Overview!$B$36)</f>
        <v>12/29/2026</v>
      </c>
      <c r="S32" t="str">
        <f t="shared" si="2"/>
        <v>Tue</v>
      </c>
      <c r="T32" s="31"/>
      <c r="V32" s="17" t="str">
        <f>CONCATENATE(U$2,"/",$A32,"/",(IF(U$2=12,Overview!$B$36,Overview!$B$36+1)))</f>
        <v>1/29/2027</v>
      </c>
      <c r="W32" t="str">
        <f t="shared" si="3"/>
        <v>Fri</v>
      </c>
      <c r="X32" s="31"/>
      <c r="Z32" s="17" t="str">
        <f>CONCATENATE(Y$2,"/",$A32,"/",(Overview!$B$36+1))</f>
        <v>2/29/2027</v>
      </c>
      <c r="AA32" t="e">
        <f t="shared" si="4"/>
        <v>#VALUE!</v>
      </c>
      <c r="AB32" s="31"/>
      <c r="AD32" s="17" t="str">
        <f>CONCATENATE(AC$2,"/",$A32,"/",(Overview!$B$36+1))</f>
        <v>3/29/2027</v>
      </c>
      <c r="AE32" t="str">
        <f t="shared" si="5"/>
        <v>Mon</v>
      </c>
      <c r="AF32" s="31"/>
      <c r="AH32" s="17" t="str">
        <f>CONCATENATE(AG$2,"/",$A32,"/",(Overview!$B$36+1))</f>
        <v>4/29/2027</v>
      </c>
      <c r="AI32" t="str">
        <f t="shared" si="6"/>
        <v>Thu</v>
      </c>
      <c r="AJ32" s="31"/>
      <c r="AL32" s="17" t="str">
        <f>CONCATENATE(AK$2,"/",$A32,"/",(Overview!$B$36+1))</f>
        <v>5/29/2027</v>
      </c>
      <c r="AM32" t="str">
        <f t="shared" si="7"/>
        <v>Sat</v>
      </c>
      <c r="AN32" s="31"/>
      <c r="AP32" s="17" t="str">
        <f>CONCATENATE(AO$2,"/",$A32,"/",(Overview!$B$36+1))</f>
        <v>6/29/2027</v>
      </c>
      <c r="AQ32" t="str">
        <f t="shared" si="8"/>
        <v>Tue</v>
      </c>
      <c r="AR32" s="31"/>
      <c r="AT32" s="17" t="str">
        <f>CONCATENATE(AS$2,"/",$A32,"/",(Overview!$B$36+1))</f>
        <v>7/29/2027</v>
      </c>
      <c r="AU32" t="str">
        <f t="shared" si="9"/>
        <v>Thu</v>
      </c>
      <c r="AV32" s="31"/>
    </row>
    <row r="33" spans="1:49" x14ac:dyDescent="0.35">
      <c r="A33" s="15">
        <v>30</v>
      </c>
      <c r="B33" t="str">
        <f>CONCATENATE(A$2,"/",$A33,"/",Overview!$B$36)</f>
        <v>8/30/2026</v>
      </c>
      <c r="C33" t="str">
        <f t="shared" si="12"/>
        <v>Sun</v>
      </c>
      <c r="D33" s="31"/>
      <c r="F33" s="17" t="str">
        <f>CONCATENATE(E$2,"/",$A33,"/",Overview!$B$36)</f>
        <v>9/30/2026</v>
      </c>
      <c r="G33" t="str">
        <f t="shared" si="11"/>
        <v>Wed</v>
      </c>
      <c r="H33" s="31"/>
      <c r="J33" s="17" t="str">
        <f>CONCATENATE(I$2,"/",$A33,"/",Overview!$B$36)</f>
        <v>10/30/2026</v>
      </c>
      <c r="K33" t="str">
        <f t="shared" si="10"/>
        <v>Fri</v>
      </c>
      <c r="L33" s="31"/>
      <c r="N33" s="17" t="str">
        <f>CONCATENATE(M$2,"/",$A33,"/",Overview!$B$36)</f>
        <v>11/30/2026</v>
      </c>
      <c r="O33" t="str">
        <f t="shared" si="1"/>
        <v>Mon</v>
      </c>
      <c r="P33" s="31"/>
      <c r="R33" s="17" t="str">
        <f>CONCATENATE(Q$2,"/",$A33,"/",Overview!$B$36)</f>
        <v>12/30/2026</v>
      </c>
      <c r="S33" t="str">
        <f t="shared" si="2"/>
        <v>Wed</v>
      </c>
      <c r="T33" s="31"/>
      <c r="V33" s="17" t="str">
        <f>CONCATENATE(U$2,"/",$A33,"/",(IF(U$2=12,Overview!$B$36,Overview!$B$36+1)))</f>
        <v>1/30/2027</v>
      </c>
      <c r="W33" t="str">
        <f t="shared" si="3"/>
        <v>Sat</v>
      </c>
      <c r="X33" s="31"/>
      <c r="Z33" s="17" t="str">
        <f>CONCATENATE(Y$2,"/",$A33,"/",(Overview!$B$36+1))</f>
        <v>2/30/2027</v>
      </c>
      <c r="AA33" t="e">
        <f t="shared" si="4"/>
        <v>#VALUE!</v>
      </c>
      <c r="AB33" s="31"/>
      <c r="AD33" s="17" t="str">
        <f>CONCATENATE(AC$2,"/",$A33,"/",(Overview!$B$36+1))</f>
        <v>3/30/2027</v>
      </c>
      <c r="AE33" t="str">
        <f t="shared" si="5"/>
        <v>Tue</v>
      </c>
      <c r="AF33" s="31"/>
      <c r="AH33" s="17" t="str">
        <f>CONCATENATE(AG$2,"/",$A33,"/",(Overview!$B$36+1))</f>
        <v>4/30/2027</v>
      </c>
      <c r="AI33" t="str">
        <f t="shared" si="6"/>
        <v>Fri</v>
      </c>
      <c r="AJ33" s="31"/>
      <c r="AL33" s="17" t="str">
        <f>CONCATENATE(AK$2,"/",$A33,"/",(Overview!$B$36+1))</f>
        <v>5/30/2027</v>
      </c>
      <c r="AM33" t="str">
        <f t="shared" si="7"/>
        <v>Sun</v>
      </c>
      <c r="AN33" s="31"/>
      <c r="AP33" s="17" t="str">
        <f>CONCATENATE(AO$2,"/",$A33,"/",(Overview!$B$36+1))</f>
        <v>6/30/2027</v>
      </c>
      <c r="AQ33" t="str">
        <f t="shared" si="8"/>
        <v>Wed</v>
      </c>
      <c r="AR33" s="31"/>
      <c r="AT33" s="17" t="str">
        <f>CONCATENATE(AS$2,"/",$A33,"/",(Overview!$B$36+1))</f>
        <v>7/30/2027</v>
      </c>
      <c r="AU33" t="str">
        <f t="shared" si="9"/>
        <v>Fri</v>
      </c>
      <c r="AV33" s="31"/>
    </row>
    <row r="34" spans="1:49" s="14" customFormat="1" x14ac:dyDescent="0.35">
      <c r="A34" s="19">
        <v>31</v>
      </c>
      <c r="B34" s="14" t="str">
        <f>CONCATENATE(A$2,"/",$A34,"/",Overview!$B$36)</f>
        <v>8/31/2026</v>
      </c>
      <c r="C34" s="14" t="str">
        <f t="shared" si="12"/>
        <v>Mon</v>
      </c>
      <c r="D34" s="32"/>
      <c r="F34" s="18" t="str">
        <f>CONCATENATE(E$2,"/",$A34,"/",Overview!$B$36)</f>
        <v>9/31/2026</v>
      </c>
      <c r="G34" s="14" t="e">
        <f t="shared" si="11"/>
        <v>#VALUE!</v>
      </c>
      <c r="H34" s="32"/>
      <c r="J34" s="18" t="str">
        <f>CONCATENATE(I$2,"/",$A34,"/",Overview!$B$36)</f>
        <v>10/31/2026</v>
      </c>
      <c r="K34" s="14" t="str">
        <f t="shared" si="10"/>
        <v>Sat</v>
      </c>
      <c r="L34" s="32"/>
      <c r="N34" s="18" t="str">
        <f>CONCATENATE(M$2,"/",$A34,"/",Overview!$B$36)</f>
        <v>11/31/2026</v>
      </c>
      <c r="O34" s="14" t="e">
        <f t="shared" si="1"/>
        <v>#VALUE!</v>
      </c>
      <c r="P34" s="32"/>
      <c r="R34" s="18" t="str">
        <f>CONCATENATE(Q$2,"/",$A34,"/",Overview!$B$36)</f>
        <v>12/31/2026</v>
      </c>
      <c r="S34" s="14" t="str">
        <f t="shared" si="2"/>
        <v>Thu</v>
      </c>
      <c r="T34" s="32"/>
      <c r="V34" s="18" t="str">
        <f>CONCATENATE(U$2,"/",$A34,"/",(IF(U$2=12,Overview!$B$36,Overview!$B$36+1)))</f>
        <v>1/31/2027</v>
      </c>
      <c r="W34" s="14" t="str">
        <f t="shared" si="3"/>
        <v>Sun</v>
      </c>
      <c r="X34" s="32"/>
      <c r="Z34" s="18" t="str">
        <f>CONCATENATE(Y$2,"/",$A34,"/",(Overview!$B$36+1))</f>
        <v>2/31/2027</v>
      </c>
      <c r="AA34" s="14" t="e">
        <f t="shared" si="4"/>
        <v>#VALUE!</v>
      </c>
      <c r="AB34" s="32"/>
      <c r="AD34" s="18" t="str">
        <f>CONCATENATE(AC$2,"/",$A34,"/",(Overview!$B$36+1))</f>
        <v>3/31/2027</v>
      </c>
      <c r="AE34" s="14" t="str">
        <f t="shared" si="5"/>
        <v>Wed</v>
      </c>
      <c r="AF34" s="32"/>
      <c r="AH34" s="18" t="str">
        <f>CONCATENATE(AG$2,"/",$A34,"/",(Overview!$B$36+1))</f>
        <v>4/31/2027</v>
      </c>
      <c r="AI34" s="14" t="e">
        <f t="shared" si="6"/>
        <v>#VALUE!</v>
      </c>
      <c r="AJ34" s="32"/>
      <c r="AL34" s="18" t="str">
        <f>CONCATENATE(AK$2,"/",$A34,"/",(Overview!$B$36+1))</f>
        <v>5/31/2027</v>
      </c>
      <c r="AM34" s="14" t="str">
        <f t="shared" si="7"/>
        <v>Mon</v>
      </c>
      <c r="AN34" s="32"/>
      <c r="AP34" s="18" t="str">
        <f>CONCATENATE(AO$2,"/",$A34,"/",(Overview!$B$36+1))</f>
        <v>6/31/2027</v>
      </c>
      <c r="AQ34" s="14" t="e">
        <f t="shared" si="8"/>
        <v>#VALUE!</v>
      </c>
      <c r="AR34" s="32"/>
      <c r="AT34" s="18" t="str">
        <f>CONCATENATE(AS$2,"/",$A34,"/",(Overview!$B$36+1))</f>
        <v>7/31/2027</v>
      </c>
      <c r="AU34" s="14" t="str">
        <f t="shared" si="9"/>
        <v>Sat</v>
      </c>
      <c r="AV34" s="32"/>
      <c r="AW34" s="18"/>
    </row>
    <row r="35" spans="1:49" x14ac:dyDescent="0.35">
      <c r="B35" t="s">
        <v>4</v>
      </c>
      <c r="D35" s="6">
        <f>COUNTIF(D$4:D$34,"Off")</f>
        <v>0</v>
      </c>
      <c r="F35" s="17" t="s">
        <v>4</v>
      </c>
      <c r="H35" s="6">
        <f>COUNTIF(H$4:H$34,"Off")</f>
        <v>0</v>
      </c>
      <c r="J35" s="17" t="s">
        <v>4</v>
      </c>
      <c r="L35" s="6">
        <f>COUNTIF(L$4:L$34,"Off")</f>
        <v>0</v>
      </c>
      <c r="N35" s="17" t="s">
        <v>4</v>
      </c>
      <c r="P35" s="6">
        <f>COUNTIF(P$4:P$34,"Off")</f>
        <v>0</v>
      </c>
      <c r="R35" s="17" t="s">
        <v>4</v>
      </c>
      <c r="T35" s="6">
        <f>COUNTIF(T$4:T$34,"Off")</f>
        <v>0</v>
      </c>
      <c r="V35" s="17" t="s">
        <v>4</v>
      </c>
      <c r="X35" s="6">
        <f>COUNTIF(X$4:X$34,"Off")</f>
        <v>0</v>
      </c>
      <c r="Z35" s="17" t="s">
        <v>4</v>
      </c>
      <c r="AB35" s="6">
        <f>COUNTIF(AB$4:AB$34,"Off")</f>
        <v>0</v>
      </c>
      <c r="AD35" s="17" t="s">
        <v>4</v>
      </c>
      <c r="AF35" s="6">
        <f>COUNTIF(AF$4:AF$34,"Off")</f>
        <v>0</v>
      </c>
      <c r="AH35" s="17" t="s">
        <v>4</v>
      </c>
      <c r="AJ35" s="6">
        <f>COUNTIF(AJ$4:AJ$34,"Off")</f>
        <v>0</v>
      </c>
      <c r="AL35" s="17" t="s">
        <v>4</v>
      </c>
      <c r="AN35" s="6">
        <f>COUNTIF(AN$4:AN$34,"Off")</f>
        <v>0</v>
      </c>
      <c r="AP35" s="17" t="s">
        <v>4</v>
      </c>
      <c r="AR35" s="6">
        <f>COUNTIF(AR$4:AR$34,"Off")</f>
        <v>0</v>
      </c>
      <c r="AT35" s="17" t="s">
        <v>4</v>
      </c>
      <c r="AV35" s="6">
        <f>COUNTIF(AV$4:AV$34,"Off")</f>
        <v>0</v>
      </c>
    </row>
    <row r="36" spans="1:49" x14ac:dyDescent="0.35">
      <c r="B36" t="s">
        <v>5</v>
      </c>
      <c r="D36" s="6">
        <f>COUNTIF(D$4:D$34,"Vacation")</f>
        <v>0</v>
      </c>
      <c r="F36" s="17" t="s">
        <v>5</v>
      </c>
      <c r="H36" s="6">
        <f>COUNTIF(H$4:H$34,"Vacation")</f>
        <v>0</v>
      </c>
      <c r="J36" s="17" t="s">
        <v>5</v>
      </c>
      <c r="L36" s="6">
        <f>COUNTIF(L$4:L$34,"Vacation")</f>
        <v>0</v>
      </c>
      <c r="N36" s="17" t="s">
        <v>5</v>
      </c>
      <c r="P36" s="6">
        <f>COUNTIF(P$4:P$34,"Vacation")</f>
        <v>0</v>
      </c>
      <c r="R36" s="17" t="s">
        <v>5</v>
      </c>
      <c r="T36" s="6">
        <f>COUNTIF(T$4:T$34,"Vacation")</f>
        <v>0</v>
      </c>
      <c r="V36" s="17" t="s">
        <v>5</v>
      </c>
      <c r="X36" s="6">
        <f>COUNTIF(X$4:X$34,"Vacation")</f>
        <v>0</v>
      </c>
      <c r="Z36" s="17" t="s">
        <v>5</v>
      </c>
      <c r="AB36" s="6">
        <f>COUNTIF(AB$4:AB$34,"Vacation")</f>
        <v>0</v>
      </c>
      <c r="AD36" s="17" t="s">
        <v>5</v>
      </c>
      <c r="AF36" s="6">
        <f>COUNTIF(AF$4:AF$34,"Vacation")</f>
        <v>0</v>
      </c>
      <c r="AH36" s="17" t="s">
        <v>5</v>
      </c>
      <c r="AJ36" s="6">
        <f>COUNTIF(AJ$4:AJ$34,"Vacation")</f>
        <v>0</v>
      </c>
      <c r="AL36" s="17" t="s">
        <v>5</v>
      </c>
      <c r="AN36" s="6">
        <f>COUNTIF(AN$4:AN$34,"Vacation")</f>
        <v>0</v>
      </c>
      <c r="AP36" s="17" t="s">
        <v>5</v>
      </c>
      <c r="AR36" s="6">
        <f>COUNTIF(AR$4:AR$34,"Vacation")</f>
        <v>0</v>
      </c>
      <c r="AT36" s="17" t="s">
        <v>5</v>
      </c>
      <c r="AV36" s="6">
        <f>COUNTIF(AV$4:AV$34,"Vacation")</f>
        <v>0</v>
      </c>
    </row>
    <row r="37" spans="1:49" x14ac:dyDescent="0.35">
      <c r="B37" t="s">
        <v>10</v>
      </c>
      <c r="D37" s="6">
        <f>COUNTIF(D$4:D$34,"Conference")</f>
        <v>0</v>
      </c>
      <c r="F37" s="17" t="s">
        <v>10</v>
      </c>
      <c r="H37" s="6">
        <f>COUNTIF(H$4:H$34,"Conference")</f>
        <v>0</v>
      </c>
      <c r="J37" s="17" t="s">
        <v>10</v>
      </c>
      <c r="L37" s="6">
        <f>COUNTIF(L$4:L$34,"Conference")</f>
        <v>0</v>
      </c>
      <c r="N37" s="17" t="s">
        <v>10</v>
      </c>
      <c r="P37" s="6">
        <f>COUNTIF(P$4:P$34,"Conference")</f>
        <v>0</v>
      </c>
      <c r="R37" s="17" t="s">
        <v>10</v>
      </c>
      <c r="T37" s="6">
        <f>COUNTIF(T$4:T$34,"Conference")</f>
        <v>0</v>
      </c>
      <c r="V37" s="17" t="s">
        <v>10</v>
      </c>
      <c r="X37" s="6">
        <f>COUNTIF(X$4:X$34,"Conference")</f>
        <v>0</v>
      </c>
      <c r="Z37" s="17" t="s">
        <v>10</v>
      </c>
      <c r="AB37" s="6">
        <f>COUNTIF(AB$4:AB$34,"Conference")</f>
        <v>0</v>
      </c>
      <c r="AD37" s="17" t="s">
        <v>10</v>
      </c>
      <c r="AF37" s="6">
        <f>COUNTIF(AF$4:AF$34,"Conference")</f>
        <v>0</v>
      </c>
      <c r="AH37" s="17" t="s">
        <v>10</v>
      </c>
      <c r="AJ37" s="6">
        <f>COUNTIF(AJ$4:AJ$34,"Conference")</f>
        <v>0</v>
      </c>
      <c r="AL37" s="17" t="s">
        <v>10</v>
      </c>
      <c r="AN37" s="6">
        <f>COUNTIF(AN$4:AN$34,"Conference")</f>
        <v>0</v>
      </c>
      <c r="AP37" s="17" t="s">
        <v>10</v>
      </c>
      <c r="AR37" s="6">
        <f>COUNTIF(AR$4:AR$34,"Conference")</f>
        <v>0</v>
      </c>
      <c r="AT37" s="17" t="s">
        <v>10</v>
      </c>
      <c r="AV37" s="6">
        <f>COUNTIF(AV$4:AV$34,"Conference")</f>
        <v>0</v>
      </c>
    </row>
  </sheetData>
  <sheetProtection algorithmName="SHA-512" hashValue="fO1rxdriur0ZKrbWD2XikKikSgD4T0gJ2+SuFWsLfVQyn5CV7vRtRbR3XmxumoPhGkkC4yY1dYrUUuhqjC92ig==" saltValue="ROyrgkMLGOdWt38iU/z3Nw==" spinCount="100000" sheet="1" objects="1" scenarios="1" selectLockedCells="1"/>
  <mergeCells count="12">
    <mergeCell ref="AT2:AV2"/>
    <mergeCell ref="B2:D2"/>
    <mergeCell ref="F2:H2"/>
    <mergeCell ref="J2:L2"/>
    <mergeCell ref="N2:P2"/>
    <mergeCell ref="R2:T2"/>
    <mergeCell ref="V2:X2"/>
    <mergeCell ref="Z2:AB2"/>
    <mergeCell ref="AD2:AF2"/>
    <mergeCell ref="AH2:AJ2"/>
    <mergeCell ref="AL2:AN2"/>
    <mergeCell ref="AP2:AR2"/>
  </mergeCells>
  <conditionalFormatting sqref="A35:XFD35">
    <cfRule type="cellIs" dxfId="50" priority="85" operator="lessThan">
      <formula>4</formula>
    </cfRule>
  </conditionalFormatting>
  <conditionalFormatting sqref="C4:C34">
    <cfRule type="beginsWith" dxfId="49" priority="84" operator="beginsWith" text="S">
      <formula>LEFT(C4,LEN("S"))="S"</formula>
    </cfRule>
  </conditionalFormatting>
  <conditionalFormatting sqref="D4:D34">
    <cfRule type="expression" dxfId="48" priority="48">
      <formula>(C4="Sun")*(D4="Vacation")</formula>
    </cfRule>
    <cfRule type="expression" dxfId="47" priority="49" stopIfTrue="1">
      <formula>(C4="Sat")*(D4="Vacation")</formula>
    </cfRule>
  </conditionalFormatting>
  <conditionalFormatting sqref="F34:G34">
    <cfRule type="expression" dxfId="46" priority="59">
      <formula>ISERROR($G$34)</formula>
    </cfRule>
  </conditionalFormatting>
  <conditionalFormatting sqref="G4:G34">
    <cfRule type="beginsWith" dxfId="45" priority="83" operator="beginsWith" text="S">
      <formula>LEFT(G4,LEN("S"))="S"</formula>
    </cfRule>
  </conditionalFormatting>
  <conditionalFormatting sqref="H4:H34">
    <cfRule type="expression" dxfId="44" priority="42">
      <formula>(G4="Sun")*(H4="Vacation")</formula>
    </cfRule>
    <cfRule type="expression" dxfId="43" priority="43" stopIfTrue="1">
      <formula>(G4="Sat")*(H4="Vacation")</formula>
    </cfRule>
  </conditionalFormatting>
  <conditionalFormatting sqref="J34:K34">
    <cfRule type="expression" dxfId="42" priority="63">
      <formula>ISERROR($K$34)</formula>
    </cfRule>
  </conditionalFormatting>
  <conditionalFormatting sqref="K4:K34">
    <cfRule type="beginsWith" dxfId="41" priority="82" operator="beginsWith" text="S">
      <formula>LEFT(K4,LEN("S"))="S"</formula>
    </cfRule>
  </conditionalFormatting>
  <conditionalFormatting sqref="L4:L34">
    <cfRule type="expression" dxfId="40" priority="39" stopIfTrue="1">
      <formula>(K4="Sat")*(L4="Vacation")</formula>
    </cfRule>
    <cfRule type="expression" dxfId="39" priority="38">
      <formula>(K4="Sun")*(L4="Vacation")</formula>
    </cfRule>
  </conditionalFormatting>
  <conditionalFormatting sqref="N34:O34">
    <cfRule type="expression" dxfId="38" priority="58">
      <formula>ISERROR($O$34)</formula>
    </cfRule>
  </conditionalFormatting>
  <conditionalFormatting sqref="O4:O34">
    <cfRule type="beginsWith" dxfId="37" priority="81" operator="beginsWith" text="S">
      <formula>LEFT(O4,LEN("S"))="S"</formula>
    </cfRule>
  </conditionalFormatting>
  <conditionalFormatting sqref="P4:P34">
    <cfRule type="expression" dxfId="36" priority="34">
      <formula>(O4="Sun")*(P4="Vacation")</formula>
    </cfRule>
    <cfRule type="expression" dxfId="35" priority="35" stopIfTrue="1">
      <formula>(O4="Sat")*(P4="Vacation")</formula>
    </cfRule>
  </conditionalFormatting>
  <conditionalFormatting sqref="R34:S34">
    <cfRule type="expression" dxfId="34" priority="62">
      <formula>ISERROR($S$34)</formula>
    </cfRule>
  </conditionalFormatting>
  <conditionalFormatting sqref="S4:S34">
    <cfRule type="beginsWith" dxfId="33" priority="80" operator="beginsWith" text="S">
      <formula>LEFT(S4,LEN("S"))="S"</formula>
    </cfRule>
  </conditionalFormatting>
  <conditionalFormatting sqref="T4:T34">
    <cfRule type="expression" dxfId="32" priority="30">
      <formula>(S4="Sun")*(T4="Vacation")</formula>
    </cfRule>
    <cfRule type="expression" dxfId="31" priority="31" stopIfTrue="1">
      <formula>(S4="Sat")*(T4="Vacation")</formula>
    </cfRule>
  </conditionalFormatting>
  <conditionalFormatting sqref="W4:W34">
    <cfRule type="beginsWith" dxfId="30" priority="79" operator="beginsWith" text="S">
      <formula>LEFT(W4,LEN("S"))="S"</formula>
    </cfRule>
  </conditionalFormatting>
  <conditionalFormatting sqref="X4:X34">
    <cfRule type="expression" dxfId="29" priority="27" stopIfTrue="1">
      <formula>(W4="Sat")*(X4="Vacation")</formula>
    </cfRule>
    <cfRule type="expression" dxfId="28" priority="26">
      <formula>(W4="Sun")*(X4="Vacation")</formula>
    </cfRule>
  </conditionalFormatting>
  <conditionalFormatting sqref="Z32:AA34">
    <cfRule type="expression" dxfId="27" priority="1" stopIfTrue="1">
      <formula>ISERROR($AA$32)</formula>
    </cfRule>
  </conditionalFormatting>
  <conditionalFormatting sqref="Z33:AA34">
    <cfRule type="expression" dxfId="26" priority="64">
      <formula>ISERROR($AA$33)</formula>
    </cfRule>
  </conditionalFormatting>
  <conditionalFormatting sqref="AA4:AA34">
    <cfRule type="beginsWith" dxfId="25" priority="78" operator="beginsWith" text="S">
      <formula>LEFT(AA4,LEN("S"))="S"</formula>
    </cfRule>
  </conditionalFormatting>
  <conditionalFormatting sqref="AB4:AB34">
    <cfRule type="expression" dxfId="24" priority="22">
      <formula>(AA4="Sun")*(AB4="Vacation")</formula>
    </cfRule>
    <cfRule type="expression" dxfId="23" priority="23" stopIfTrue="1">
      <formula>(AA4="Sat")*(AB4="Vacation")</formula>
    </cfRule>
  </conditionalFormatting>
  <conditionalFormatting sqref="AD32:AD34">
    <cfRule type="expression" dxfId="22" priority="66" stopIfTrue="1">
      <formula>ISERROR($AE$32)</formula>
    </cfRule>
  </conditionalFormatting>
  <conditionalFormatting sqref="AD33:AE33">
    <cfRule type="expression" dxfId="21" priority="67" stopIfTrue="1">
      <formula>ISERROR($AE$33)</formula>
    </cfRule>
  </conditionalFormatting>
  <conditionalFormatting sqref="AD34:AE34">
    <cfRule type="expression" dxfId="20" priority="68">
      <formula>ISERROR($AE$34)</formula>
    </cfRule>
  </conditionalFormatting>
  <conditionalFormatting sqref="AE4:AE34">
    <cfRule type="beginsWith" dxfId="19" priority="77" operator="beginsWith" text="S">
      <formula>LEFT(AE4,LEN("S"))="S"</formula>
    </cfRule>
  </conditionalFormatting>
  <conditionalFormatting sqref="AE32">
    <cfRule type="expression" dxfId="18" priority="70" stopIfTrue="1">
      <formula>ISERROR($AE$32)</formula>
    </cfRule>
  </conditionalFormatting>
  <conditionalFormatting sqref="AF4:AF34">
    <cfRule type="expression" dxfId="17" priority="19" stopIfTrue="1">
      <formula>(AE4="Sat")*(AF4="Vacation")</formula>
    </cfRule>
    <cfRule type="expression" dxfId="16" priority="18">
      <formula>(AE4="Sun")*(AF4="Vacation")</formula>
    </cfRule>
  </conditionalFormatting>
  <conditionalFormatting sqref="AH34:AI34">
    <cfRule type="expression" dxfId="15" priority="57">
      <formula>ISERROR($AI$34)</formula>
    </cfRule>
  </conditionalFormatting>
  <conditionalFormatting sqref="AI4:AI34">
    <cfRule type="beginsWith" dxfId="14" priority="76" operator="beginsWith" text="S">
      <formula>LEFT(AI4,LEN("S"))="S"</formula>
    </cfRule>
  </conditionalFormatting>
  <conditionalFormatting sqref="AJ4:AJ34">
    <cfRule type="expression" dxfId="13" priority="15" stopIfTrue="1">
      <formula>(AI4="Sat")*(AJ4="Vacation")</formula>
    </cfRule>
    <cfRule type="expression" dxfId="12" priority="14">
      <formula>(AI4="Sun")*(AJ4="Vacation")</formula>
    </cfRule>
  </conditionalFormatting>
  <conditionalFormatting sqref="AL34:AM34">
    <cfRule type="expression" dxfId="11" priority="61">
      <formula>ISERROR($AM$34)</formula>
    </cfRule>
  </conditionalFormatting>
  <conditionalFormatting sqref="AM4:AM34">
    <cfRule type="beginsWith" dxfId="10" priority="75" operator="beginsWith" text="S">
      <formula>LEFT(AM4,LEN("S"))="S"</formula>
    </cfRule>
  </conditionalFormatting>
  <conditionalFormatting sqref="AN4:AN34">
    <cfRule type="expression" dxfId="9" priority="11" stopIfTrue="1">
      <formula>(AM4="Sat")*(AN4="Vacation")</formula>
    </cfRule>
    <cfRule type="expression" dxfId="8" priority="10">
      <formula>(AM4="Sun")*(AN4="Vacation")</formula>
    </cfRule>
  </conditionalFormatting>
  <conditionalFormatting sqref="AP34:AQ34">
    <cfRule type="expression" dxfId="7" priority="56">
      <formula>ISERROR($AQ$34)</formula>
    </cfRule>
  </conditionalFormatting>
  <conditionalFormatting sqref="AQ4:AQ34">
    <cfRule type="beginsWith" dxfId="6" priority="74" operator="beginsWith" text="S">
      <formula>LEFT(AQ4,LEN("S"))="S"</formula>
    </cfRule>
  </conditionalFormatting>
  <conditionalFormatting sqref="AR4:AR34">
    <cfRule type="expression" dxfId="5" priority="6">
      <formula>(AQ4="Sun")*(AR4="Vacation")</formula>
    </cfRule>
    <cfRule type="expression" dxfId="4" priority="7" stopIfTrue="1">
      <formula>(AQ4="Sat")*(AR4="Vacation")</formula>
    </cfRule>
  </conditionalFormatting>
  <conditionalFormatting sqref="AT34:AU34">
    <cfRule type="expression" dxfId="3" priority="60">
      <formula>ISERROR($AU$34)</formula>
    </cfRule>
  </conditionalFormatting>
  <conditionalFormatting sqref="AU4:AU34">
    <cfRule type="beginsWith" dxfId="2" priority="73" operator="beginsWith" text="S">
      <formula>LEFT(AU4,LEN("S"))="S"</formula>
    </cfRule>
  </conditionalFormatting>
  <conditionalFormatting sqref="AV4:AV34">
    <cfRule type="expression" dxfId="1" priority="2">
      <formula>(AU4="Sun")*(AV4="Vacation")</formula>
    </cfRule>
    <cfRule type="expression" dxfId="0" priority="3" stopIfTrue="1">
      <formula>(AU4="Sat")*(AV4="Vacation")</formula>
    </cfRule>
  </conditionalFormatting>
  <pageMargins left="0.7" right="0.7" top="0.75" bottom="0.75" header="0.3" footer="0.3"/>
  <pageSetup orientation="portrait" r:id="rId1"/>
  <ignoredErrors>
    <ignoredError sqref="AE32:AE34 S34 K34 AM34 AU34 AA32:AA34 O34 AI34 G34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62BDA2-C21A-4D32-A08B-FD129A16AE0A}">
          <x14:formula1>
            <xm:f>Overview!$B$37:$B$39</xm:f>
          </x14:formula1>
          <xm:sqref>T4:T34 AR4:AR34 AN4:AN34 AJ4:AJ34 AF4:AF34 AB4:AB34 X4:X34 P4:P34 H4:H34 L4:L34 D4:D34 AV4:AV34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A2D7C887480C4C83E850D00DBDBED9" ma:contentTypeVersion="11" ma:contentTypeDescription="Create a new document." ma:contentTypeScope="" ma:versionID="9e2363bd329f8b85518eabf20d516587">
  <xsd:schema xmlns:xsd="http://www.w3.org/2001/XMLSchema" xmlns:xs="http://www.w3.org/2001/XMLSchema" xmlns:p="http://schemas.microsoft.com/office/2006/metadata/properties" xmlns:ns2="2c6b6837-f67f-461d-98c3-73fced274538" xmlns:ns3="632d7a3c-2636-4fbc-bfaa-8298acc4d77a" targetNamespace="http://schemas.microsoft.com/office/2006/metadata/properties" ma:root="true" ma:fieldsID="f2ed89c36fb28efb3f1209d91017d007" ns2:_="" ns3:_="">
    <xsd:import namespace="2c6b6837-f67f-461d-98c3-73fced274538"/>
    <xsd:import namespace="632d7a3c-2636-4fbc-bfaa-8298acc4d7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b6837-f67f-461d-98c3-73fced274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9c98900-0f2c-45fa-be39-f17dd829f7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d7a3c-2636-4fbc-bfaa-8298acc4d77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dde9d32-565e-4d59-9644-ae082f11be73}" ma:internalName="TaxCatchAll" ma:showField="CatchAllData" ma:web="632d7a3c-2636-4fbc-bfaa-8298acc4d7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6b6837-f67f-461d-98c3-73fced274538">
      <Terms xmlns="http://schemas.microsoft.com/office/infopath/2007/PartnerControls"/>
    </lcf76f155ced4ddcb4097134ff3c332f>
    <TaxCatchAll xmlns="632d7a3c-2636-4fbc-bfaa-8298acc4d77a" xsi:nil="true"/>
  </documentManagement>
</p:properties>
</file>

<file path=customXml/itemProps1.xml><?xml version="1.0" encoding="utf-8"?>
<ds:datastoreItem xmlns:ds="http://schemas.openxmlformats.org/officeDocument/2006/customXml" ds:itemID="{4CB06334-9927-4F21-85CC-850A247C4E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b6837-f67f-461d-98c3-73fced274538"/>
    <ds:schemaRef ds:uri="632d7a3c-2636-4fbc-bfaa-8298acc4d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10598D-3F8C-46CC-9670-2E12C1B0EF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669CD6-A716-49F3-8DAD-45CCB3E71874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2c6b6837-f67f-461d-98c3-73fced27453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32d7a3c-2636-4fbc-bfaa-8298acc4d77a"/>
  </ds:schemaRefs>
</ds:datastoreItem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Schedule</vt:lpstr>
    </vt:vector>
  </TitlesOfParts>
  <Manager/>
  <Company>University of Washington, TECHdesk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Kling</dc:creator>
  <cp:keywords/>
  <dc:description/>
  <cp:lastModifiedBy>Linda Carter</cp:lastModifiedBy>
  <cp:revision/>
  <dcterms:created xsi:type="dcterms:W3CDTF">2025-10-10T17:37:28Z</dcterms:created>
  <dcterms:modified xsi:type="dcterms:W3CDTF">2026-06-12T16:40:31Z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0x01010076A2D7C887480C4C83E850D00DBDBED9</vt:lpwstr>
  </property>
  <property fmtid="{D5CDD505-2E9C-101B-9397-08002B2CF9AE}" pid="3" name="MediaServiceImageTags">
    <vt:lpwstr/>
  </property>
</Properties>
</file>