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sorg-my.sharepoint.com/personal/linda_carter_asts_org/Documents/2026-2027 Timekeeping Forms- Locked/"/>
    </mc:Choice>
  </mc:AlternateContent>
  <xr:revisionPtr revIDLastSave="0" documentId="8_{D101B87F-94F1-4A46-A7F9-D0414247A625}" xr6:coauthVersionLast="47" xr6:coauthVersionMax="47" xr10:uidLastSave="{00000000-0000-0000-0000-000000000000}"/>
  <bookViews>
    <workbookView xWindow="38280" yWindow="-120" windowWidth="29040" windowHeight="15720" activeTab="1" xr2:uid="{2FCB2A99-C5D8-40D7-BA1B-009CE9ED92E4}"/>
  </bookViews>
  <sheets>
    <sheet name="Overview" sheetId="2" r:id="rId1"/>
    <sheet name="Schedul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N3" i="1"/>
  <c r="BM3" i="1"/>
  <c r="BL3" i="1"/>
  <c r="BT3" i="1"/>
  <c r="BT37" i="1"/>
  <c r="BT36" i="1"/>
  <c r="H31" i="2" s="1"/>
  <c r="BT35" i="1"/>
  <c r="G31" i="2" s="1"/>
  <c r="BN37" i="1"/>
  <c r="BN36" i="1"/>
  <c r="H30" i="2" s="1"/>
  <c r="BN35" i="1"/>
  <c r="G30" i="2" s="1"/>
  <c r="BH35" i="1"/>
  <c r="G29" i="2" s="1"/>
  <c r="BH36" i="1"/>
  <c r="H29" i="2" s="1"/>
  <c r="BH37" i="1"/>
  <c r="BH3" i="1"/>
  <c r="BB35" i="1"/>
  <c r="G28" i="2" s="1"/>
  <c r="BB36" i="1"/>
  <c r="H28" i="2" s="1"/>
  <c r="BB37" i="1"/>
  <c r="AV35" i="1"/>
  <c r="G27" i="2" s="1"/>
  <c r="AV36" i="1"/>
  <c r="H27" i="2" s="1"/>
  <c r="AV37" i="1"/>
  <c r="BB3" i="1"/>
  <c r="AV3" i="1"/>
  <c r="AP35" i="1"/>
  <c r="G26" i="2" s="1"/>
  <c r="AP36" i="1"/>
  <c r="H26" i="2" s="1"/>
  <c r="AP37" i="1"/>
  <c r="AJ35" i="1"/>
  <c r="G25" i="2" s="1"/>
  <c r="AJ36" i="1"/>
  <c r="H25" i="2" s="1"/>
  <c r="AJ37" i="1"/>
  <c r="AD35" i="1"/>
  <c r="G24" i="2" s="1"/>
  <c r="AD36" i="1"/>
  <c r="H24" i="2" s="1"/>
  <c r="AD37" i="1"/>
  <c r="AP3" i="1"/>
  <c r="AJ3" i="1"/>
  <c r="AD3" i="1"/>
  <c r="X35" i="1"/>
  <c r="G23" i="2" s="1"/>
  <c r="X36" i="1"/>
  <c r="H23" i="2" s="1"/>
  <c r="X37" i="1"/>
  <c r="X3" i="1"/>
  <c r="R37" i="1"/>
  <c r="R36" i="1"/>
  <c r="H22" i="2" s="1"/>
  <c r="R35" i="1"/>
  <c r="G22" i="2" s="1"/>
  <c r="R3" i="1"/>
  <c r="L37" i="1"/>
  <c r="L36" i="1"/>
  <c r="H21" i="2" s="1"/>
  <c r="L35" i="1"/>
  <c r="G21" i="2" s="1"/>
  <c r="L3" i="1"/>
  <c r="F3" i="1"/>
  <c r="F37" i="1"/>
  <c r="F36" i="1"/>
  <c r="H20" i="2" s="1"/>
  <c r="F35" i="1"/>
  <c r="G20" i="2" s="1"/>
  <c r="G18" i="2"/>
  <c r="B31" i="2"/>
  <c r="B30" i="2"/>
  <c r="B29" i="2"/>
  <c r="B28" i="2"/>
  <c r="B27" i="2"/>
  <c r="B26" i="2"/>
  <c r="B25" i="2"/>
  <c r="B24" i="2"/>
  <c r="B23" i="2"/>
  <c r="B22" i="2"/>
  <c r="B21" i="2"/>
  <c r="B20" i="2"/>
  <c r="A2" i="1"/>
  <c r="G2" i="1" s="1"/>
  <c r="M2" i="1" s="1"/>
  <c r="S2" i="1" s="1"/>
  <c r="Y2" i="1" s="1"/>
  <c r="AE2" i="1" s="1"/>
  <c r="AF8" i="1" s="1"/>
  <c r="H32" i="2" l="1"/>
  <c r="H34" i="1"/>
  <c r="I34" i="1" s="1"/>
  <c r="T34" i="1"/>
  <c r="U34" i="1" s="1"/>
  <c r="AF14" i="1"/>
  <c r="AK2" i="1"/>
  <c r="AF28" i="1"/>
  <c r="AF23" i="1"/>
  <c r="AF15" i="1"/>
  <c r="AF30" i="1"/>
  <c r="AF6" i="1"/>
  <c r="AF21" i="1"/>
  <c r="AF20" i="1"/>
  <c r="AF5" i="1"/>
  <c r="AF11" i="1"/>
  <c r="AF34" i="1"/>
  <c r="AF26" i="1"/>
  <c r="AF18" i="1"/>
  <c r="AF10" i="1"/>
  <c r="AF31" i="1"/>
  <c r="AF7" i="1"/>
  <c r="AF22" i="1"/>
  <c r="AF29" i="1"/>
  <c r="AF4" i="1"/>
  <c r="AF27" i="1"/>
  <c r="AF33" i="1"/>
  <c r="AF25" i="1"/>
  <c r="AF17" i="1"/>
  <c r="AF9" i="1"/>
  <c r="AF13" i="1"/>
  <c r="AF12" i="1"/>
  <c r="AF19" i="1"/>
  <c r="AF32" i="1"/>
  <c r="AF24" i="1"/>
  <c r="AF16" i="1"/>
  <c r="AQ2" i="1" l="1"/>
  <c r="AL32" i="1"/>
  <c r="AM32" i="1" s="1"/>
  <c r="AL33" i="1"/>
  <c r="AM33" i="1" s="1"/>
  <c r="AL34" i="1"/>
  <c r="AM34" i="1" s="1"/>
  <c r="AW2" i="1" l="1"/>
  <c r="AX25" i="1" s="1"/>
  <c r="AY25" i="1" s="1"/>
  <c r="AR32" i="1"/>
  <c r="AS32" i="1" s="1"/>
  <c r="BS37" i="1"/>
  <c r="BR37" i="1"/>
  <c r="BS36" i="1"/>
  <c r="F31" i="2" s="1"/>
  <c r="BR36" i="1"/>
  <c r="D31" i="2" s="1"/>
  <c r="BS35" i="1"/>
  <c r="E31" i="2" s="1"/>
  <c r="BR35" i="1"/>
  <c r="C31" i="2" s="1"/>
  <c r="BS3" i="1"/>
  <c r="BR3" i="1"/>
  <c r="BM37" i="1"/>
  <c r="BL37" i="1"/>
  <c r="BM36" i="1"/>
  <c r="F30" i="2" s="1"/>
  <c r="BL36" i="1"/>
  <c r="D30" i="2" s="1"/>
  <c r="BM35" i="1"/>
  <c r="E30" i="2" s="1"/>
  <c r="BL35" i="1"/>
  <c r="C30" i="2" s="1"/>
  <c r="BG37" i="1"/>
  <c r="BF37" i="1"/>
  <c r="BG36" i="1"/>
  <c r="F29" i="2" s="1"/>
  <c r="BF36" i="1"/>
  <c r="D29" i="2" s="1"/>
  <c r="BG35" i="1"/>
  <c r="E29" i="2" s="1"/>
  <c r="BF35" i="1"/>
  <c r="C29" i="2" s="1"/>
  <c r="BG3" i="1"/>
  <c r="BF3" i="1"/>
  <c r="BA37" i="1"/>
  <c r="AZ37" i="1"/>
  <c r="BA36" i="1"/>
  <c r="F28" i="2" s="1"/>
  <c r="AZ36" i="1"/>
  <c r="D28" i="2" s="1"/>
  <c r="BA35" i="1"/>
  <c r="E28" i="2" s="1"/>
  <c r="AZ35" i="1"/>
  <c r="C28" i="2" s="1"/>
  <c r="AX27" i="1"/>
  <c r="AY27" i="1" s="1"/>
  <c r="BA3" i="1"/>
  <c r="AZ3" i="1"/>
  <c r="Z34" i="1"/>
  <c r="AA34" i="1" s="1"/>
  <c r="AU37" i="1"/>
  <c r="AT37" i="1"/>
  <c r="AU36" i="1"/>
  <c r="F27" i="2" s="1"/>
  <c r="AT36" i="1"/>
  <c r="D27" i="2" s="1"/>
  <c r="AU35" i="1"/>
  <c r="E27" i="2" s="1"/>
  <c r="AT35" i="1"/>
  <c r="C27" i="2" s="1"/>
  <c r="AR34" i="1"/>
  <c r="AS34" i="1" s="1"/>
  <c r="AR33" i="1"/>
  <c r="AS33" i="1" s="1"/>
  <c r="AR31" i="1"/>
  <c r="AS31" i="1" s="1"/>
  <c r="AR30" i="1"/>
  <c r="AS30" i="1" s="1"/>
  <c r="AR29" i="1"/>
  <c r="AS29" i="1" s="1"/>
  <c r="AR28" i="1"/>
  <c r="AS28" i="1" s="1"/>
  <c r="AR27" i="1"/>
  <c r="AS27" i="1" s="1"/>
  <c r="AR26" i="1"/>
  <c r="AS26" i="1" s="1"/>
  <c r="AR25" i="1"/>
  <c r="AS25" i="1" s="1"/>
  <c r="AR24" i="1"/>
  <c r="AS24" i="1" s="1"/>
  <c r="AR23" i="1"/>
  <c r="AS23" i="1" s="1"/>
  <c r="AR22" i="1"/>
  <c r="AS22" i="1" s="1"/>
  <c r="AR21" i="1"/>
  <c r="AS21" i="1" s="1"/>
  <c r="AR20" i="1"/>
  <c r="AS20" i="1" s="1"/>
  <c r="AR19" i="1"/>
  <c r="AS19" i="1" s="1"/>
  <c r="AR18" i="1"/>
  <c r="AS18" i="1" s="1"/>
  <c r="AR17" i="1"/>
  <c r="AS17" i="1" s="1"/>
  <c r="AR16" i="1"/>
  <c r="AS16" i="1" s="1"/>
  <c r="AR15" i="1"/>
  <c r="AS15" i="1" s="1"/>
  <c r="AR14" i="1"/>
  <c r="AS14" i="1" s="1"/>
  <c r="AR13" i="1"/>
  <c r="AS13" i="1" s="1"/>
  <c r="AR12" i="1"/>
  <c r="AS12" i="1" s="1"/>
  <c r="AR11" i="1"/>
  <c r="AS11" i="1" s="1"/>
  <c r="AR10" i="1"/>
  <c r="AS10" i="1" s="1"/>
  <c r="AR9" i="1"/>
  <c r="AS9" i="1" s="1"/>
  <c r="AR8" i="1"/>
  <c r="AS8" i="1" s="1"/>
  <c r="AR7" i="1"/>
  <c r="AS7" i="1" s="1"/>
  <c r="AR6" i="1"/>
  <c r="AS6" i="1" s="1"/>
  <c r="AR5" i="1"/>
  <c r="AS5" i="1" s="1"/>
  <c r="AR4" i="1"/>
  <c r="AU3" i="1"/>
  <c r="AT3" i="1"/>
  <c r="AO37" i="1"/>
  <c r="AN37" i="1"/>
  <c r="AO36" i="1"/>
  <c r="F26" i="2" s="1"/>
  <c r="AN36" i="1"/>
  <c r="D26" i="2" s="1"/>
  <c r="AO35" i="1"/>
  <c r="E26" i="2" s="1"/>
  <c r="AN35" i="1"/>
  <c r="C26" i="2" s="1"/>
  <c r="AL31" i="1"/>
  <c r="AM31" i="1" s="1"/>
  <c r="AL30" i="1"/>
  <c r="AM30" i="1" s="1"/>
  <c r="AL29" i="1"/>
  <c r="AM29" i="1" s="1"/>
  <c r="AL28" i="1"/>
  <c r="AM28" i="1" s="1"/>
  <c r="AL27" i="1"/>
  <c r="AM27" i="1" s="1"/>
  <c r="AL26" i="1"/>
  <c r="AM26" i="1" s="1"/>
  <c r="AL25" i="1"/>
  <c r="AM25" i="1" s="1"/>
  <c r="AL24" i="1"/>
  <c r="AM24" i="1" s="1"/>
  <c r="AL23" i="1"/>
  <c r="AM23" i="1" s="1"/>
  <c r="AL22" i="1"/>
  <c r="AM22" i="1" s="1"/>
  <c r="AL21" i="1"/>
  <c r="AM21" i="1" s="1"/>
  <c r="AL20" i="1"/>
  <c r="AM20" i="1" s="1"/>
  <c r="AL19" i="1"/>
  <c r="AM19" i="1" s="1"/>
  <c r="AL18" i="1"/>
  <c r="AM18" i="1" s="1"/>
  <c r="AL17" i="1"/>
  <c r="AM17" i="1" s="1"/>
  <c r="AL16" i="1"/>
  <c r="AM16" i="1" s="1"/>
  <c r="AL15" i="1"/>
  <c r="AM15" i="1" s="1"/>
  <c r="AL14" i="1"/>
  <c r="AM14" i="1" s="1"/>
  <c r="AL13" i="1"/>
  <c r="AM13" i="1" s="1"/>
  <c r="AL12" i="1"/>
  <c r="AM12" i="1" s="1"/>
  <c r="AL11" i="1"/>
  <c r="AM11" i="1" s="1"/>
  <c r="AL10" i="1"/>
  <c r="AM10" i="1" s="1"/>
  <c r="AL9" i="1"/>
  <c r="AM9" i="1" s="1"/>
  <c r="AL8" i="1"/>
  <c r="AM8" i="1" s="1"/>
  <c r="AL7" i="1"/>
  <c r="AM7" i="1" s="1"/>
  <c r="AL6" i="1"/>
  <c r="AM6" i="1" s="1"/>
  <c r="AL5" i="1"/>
  <c r="AM5" i="1" s="1"/>
  <c r="AL4" i="1"/>
  <c r="AL2" i="1" s="1"/>
  <c r="AO3" i="1"/>
  <c r="AN3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F2" i="1"/>
  <c r="AI37" i="1"/>
  <c r="AH37" i="1"/>
  <c r="AI36" i="1"/>
  <c r="F25" i="2" s="1"/>
  <c r="AH36" i="1"/>
  <c r="D25" i="2" s="1"/>
  <c r="AI35" i="1"/>
  <c r="E25" i="2" s="1"/>
  <c r="AH35" i="1"/>
  <c r="C25" i="2" s="1"/>
  <c r="AI3" i="1"/>
  <c r="AH3" i="1"/>
  <c r="AC37" i="1"/>
  <c r="AB37" i="1"/>
  <c r="AC36" i="1"/>
  <c r="F24" i="2" s="1"/>
  <c r="AB36" i="1"/>
  <c r="D24" i="2" s="1"/>
  <c r="AC35" i="1"/>
  <c r="E24" i="2" s="1"/>
  <c r="AB35" i="1"/>
  <c r="C24" i="2" s="1"/>
  <c r="Z33" i="1"/>
  <c r="AA33" i="1" s="1"/>
  <c r="Z32" i="1"/>
  <c r="AA32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5" i="1"/>
  <c r="AA15" i="1" s="1"/>
  <c r="Z14" i="1"/>
  <c r="AA14" i="1" s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Z4" i="1"/>
  <c r="Z2" i="1" s="1"/>
  <c r="AC3" i="1"/>
  <c r="AB3" i="1"/>
  <c r="W37" i="1"/>
  <c r="V37" i="1"/>
  <c r="W36" i="1"/>
  <c r="F23" i="2" s="1"/>
  <c r="V36" i="1"/>
  <c r="D23" i="2" s="1"/>
  <c r="W35" i="1"/>
  <c r="E23" i="2" s="1"/>
  <c r="V35" i="1"/>
  <c r="C23" i="2" s="1"/>
  <c r="T33" i="1"/>
  <c r="U33" i="1" s="1"/>
  <c r="T32" i="1"/>
  <c r="U32" i="1" s="1"/>
  <c r="T31" i="1"/>
  <c r="U31" i="1" s="1"/>
  <c r="T30" i="1"/>
  <c r="U30" i="1" s="1"/>
  <c r="T29" i="1"/>
  <c r="U29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5" i="1"/>
  <c r="U15" i="1" s="1"/>
  <c r="T14" i="1"/>
  <c r="U14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T4" i="1"/>
  <c r="T2" i="1" s="1"/>
  <c r="W3" i="1"/>
  <c r="V3" i="1"/>
  <c r="N34" i="1"/>
  <c r="O34" i="1" s="1"/>
  <c r="Q37" i="1"/>
  <c r="P37" i="1"/>
  <c r="Q36" i="1"/>
  <c r="F22" i="2" s="1"/>
  <c r="P36" i="1"/>
  <c r="D22" i="2" s="1"/>
  <c r="Q35" i="1"/>
  <c r="E22" i="2" s="1"/>
  <c r="P35" i="1"/>
  <c r="C22" i="2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N2" i="1" s="1"/>
  <c r="Q3" i="1"/>
  <c r="P3" i="1"/>
  <c r="K3" i="1"/>
  <c r="J3" i="1"/>
  <c r="E3" i="1"/>
  <c r="D3" i="1"/>
  <c r="K37" i="1"/>
  <c r="J37" i="1"/>
  <c r="K36" i="1"/>
  <c r="F21" i="2" s="1"/>
  <c r="J36" i="1"/>
  <c r="D21" i="2" s="1"/>
  <c r="K35" i="1"/>
  <c r="E21" i="2" s="1"/>
  <c r="J35" i="1"/>
  <c r="C21" i="2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4" i="1"/>
  <c r="E37" i="1"/>
  <c r="E36" i="1"/>
  <c r="F20" i="2" s="1"/>
  <c r="E35" i="1"/>
  <c r="E20" i="2" s="1"/>
  <c r="E18" i="2"/>
  <c r="C18" i="2"/>
  <c r="F32" i="2" l="1"/>
  <c r="AX4" i="1"/>
  <c r="AY4" i="1" s="1"/>
  <c r="AX28" i="1"/>
  <c r="AY28" i="1" s="1"/>
  <c r="AX5" i="1"/>
  <c r="AY5" i="1" s="1"/>
  <c r="AX29" i="1"/>
  <c r="AY29" i="1" s="1"/>
  <c r="AX9" i="1"/>
  <c r="AY9" i="1" s="1"/>
  <c r="AX30" i="1"/>
  <c r="AY30" i="1" s="1"/>
  <c r="AX10" i="1"/>
  <c r="AY10" i="1" s="1"/>
  <c r="AX31" i="1"/>
  <c r="AY31" i="1" s="1"/>
  <c r="AX11" i="1"/>
  <c r="AY11" i="1" s="1"/>
  <c r="AX14" i="1"/>
  <c r="AY14" i="1" s="1"/>
  <c r="AX15" i="1"/>
  <c r="AY15" i="1" s="1"/>
  <c r="AX16" i="1"/>
  <c r="AY16" i="1" s="1"/>
  <c r="AX17" i="1"/>
  <c r="AY17" i="1" s="1"/>
  <c r="AX18" i="1"/>
  <c r="AY18" i="1" s="1"/>
  <c r="AX19" i="1"/>
  <c r="AY19" i="1" s="1"/>
  <c r="AX6" i="1"/>
  <c r="AY6" i="1" s="1"/>
  <c r="AX20" i="1"/>
  <c r="AY20" i="1" s="1"/>
  <c r="AX7" i="1"/>
  <c r="AY7" i="1" s="1"/>
  <c r="AX21" i="1"/>
  <c r="AY21" i="1" s="1"/>
  <c r="AX8" i="1"/>
  <c r="AY8" i="1" s="1"/>
  <c r="AX22" i="1"/>
  <c r="AY22" i="1" s="1"/>
  <c r="AX23" i="1"/>
  <c r="AY23" i="1" s="1"/>
  <c r="AX26" i="1"/>
  <c r="AY26" i="1" s="1"/>
  <c r="AX12" i="1"/>
  <c r="AY12" i="1" s="1"/>
  <c r="AX24" i="1"/>
  <c r="AY24" i="1" s="1"/>
  <c r="AX13" i="1"/>
  <c r="AY13" i="1" s="1"/>
  <c r="BC2" i="1"/>
  <c r="AX32" i="1"/>
  <c r="AY32" i="1" s="1"/>
  <c r="AX33" i="1"/>
  <c r="AY33" i="1" s="1"/>
  <c r="AX34" i="1"/>
  <c r="AY34" i="1" s="1"/>
  <c r="AS4" i="1"/>
  <c r="AR2" i="1"/>
  <c r="C4" i="1"/>
  <c r="B2" i="1"/>
  <c r="I4" i="1"/>
  <c r="H2" i="1"/>
  <c r="AM4" i="1"/>
  <c r="AG4" i="1"/>
  <c r="AA4" i="1"/>
  <c r="U4" i="1"/>
  <c r="O4" i="1"/>
  <c r="AX2" i="1" l="1"/>
  <c r="BI2" i="1"/>
  <c r="BD34" i="1"/>
  <c r="BE34" i="1" s="1"/>
  <c r="BD26" i="1"/>
  <c r="BE26" i="1" s="1"/>
  <c r="BD18" i="1"/>
  <c r="BE18" i="1" s="1"/>
  <c r="BD10" i="1"/>
  <c r="BE10" i="1" s="1"/>
  <c r="BD30" i="1"/>
  <c r="BE30" i="1" s="1"/>
  <c r="BD4" i="1"/>
  <c r="BD27" i="1"/>
  <c r="BE27" i="1" s="1"/>
  <c r="BD33" i="1"/>
  <c r="BE33" i="1" s="1"/>
  <c r="BD25" i="1"/>
  <c r="BE25" i="1" s="1"/>
  <c r="BD17" i="1"/>
  <c r="BE17" i="1" s="1"/>
  <c r="BD9" i="1"/>
  <c r="BE9" i="1" s="1"/>
  <c r="BD29" i="1"/>
  <c r="BE29" i="1" s="1"/>
  <c r="BD28" i="1"/>
  <c r="BE28" i="1" s="1"/>
  <c r="BD20" i="1"/>
  <c r="BE20" i="1" s="1"/>
  <c r="BD12" i="1"/>
  <c r="BE12" i="1" s="1"/>
  <c r="BD32" i="1"/>
  <c r="BE32" i="1" s="1"/>
  <c r="BD24" i="1"/>
  <c r="BE24" i="1" s="1"/>
  <c r="BD16" i="1"/>
  <c r="BE16" i="1" s="1"/>
  <c r="BD8" i="1"/>
  <c r="BE8" i="1" s="1"/>
  <c r="BD21" i="1"/>
  <c r="BE21" i="1" s="1"/>
  <c r="BD11" i="1"/>
  <c r="BE11" i="1" s="1"/>
  <c r="BD31" i="1"/>
  <c r="BE31" i="1" s="1"/>
  <c r="BD23" i="1"/>
  <c r="BE23" i="1" s="1"/>
  <c r="BD15" i="1"/>
  <c r="BE15" i="1" s="1"/>
  <c r="BD7" i="1"/>
  <c r="BE7" i="1" s="1"/>
  <c r="BD22" i="1"/>
  <c r="BE22" i="1" s="1"/>
  <c r="BD14" i="1"/>
  <c r="BE14" i="1" s="1"/>
  <c r="BD6" i="1"/>
  <c r="BE6" i="1" s="1"/>
  <c r="BD13" i="1"/>
  <c r="BE13" i="1" s="1"/>
  <c r="BD5" i="1"/>
  <c r="BE5" i="1" s="1"/>
  <c r="BD19" i="1"/>
  <c r="BE19" i="1" s="1"/>
  <c r="D37" i="1"/>
  <c r="D36" i="1"/>
  <c r="D20" i="2" s="1"/>
  <c r="D32" i="2" s="1"/>
  <c r="D35" i="1"/>
  <c r="C20" i="2" s="1"/>
  <c r="BE4" i="1" l="1"/>
  <c r="BD2" i="1"/>
  <c r="BO2" i="1"/>
  <c r="BJ34" i="1"/>
  <c r="BK34" i="1" s="1"/>
  <c r="BJ27" i="1"/>
  <c r="BK27" i="1" s="1"/>
  <c r="BJ19" i="1"/>
  <c r="BK19" i="1" s="1"/>
  <c r="BJ11" i="1"/>
  <c r="BK11" i="1" s="1"/>
  <c r="BJ13" i="1"/>
  <c r="BK13" i="1" s="1"/>
  <c r="BJ28" i="1"/>
  <c r="BK28" i="1" s="1"/>
  <c r="BJ12" i="1"/>
  <c r="BK12" i="1" s="1"/>
  <c r="BJ4" i="1"/>
  <c r="BJ26" i="1"/>
  <c r="BK26" i="1" s="1"/>
  <c r="BJ18" i="1"/>
  <c r="BK18" i="1" s="1"/>
  <c r="BJ10" i="1"/>
  <c r="BK10" i="1" s="1"/>
  <c r="BJ23" i="1"/>
  <c r="BK23" i="1" s="1"/>
  <c r="BJ30" i="1"/>
  <c r="BK30" i="1" s="1"/>
  <c r="BJ22" i="1"/>
  <c r="BK22" i="1" s="1"/>
  <c r="BJ14" i="1"/>
  <c r="BK14" i="1" s="1"/>
  <c r="BJ29" i="1"/>
  <c r="BK29" i="1" s="1"/>
  <c r="BJ21" i="1"/>
  <c r="BK21" i="1" s="1"/>
  <c r="BJ5" i="1"/>
  <c r="BK5" i="1" s="1"/>
  <c r="BJ33" i="1"/>
  <c r="BK33" i="1" s="1"/>
  <c r="BJ25" i="1"/>
  <c r="BK25" i="1" s="1"/>
  <c r="BJ17" i="1"/>
  <c r="BK17" i="1" s="1"/>
  <c r="BJ9" i="1"/>
  <c r="BK9" i="1" s="1"/>
  <c r="BJ7" i="1"/>
  <c r="BK7" i="1" s="1"/>
  <c r="BJ20" i="1"/>
  <c r="BK20" i="1" s="1"/>
  <c r="BJ32" i="1"/>
  <c r="BK32" i="1" s="1"/>
  <c r="BJ24" i="1"/>
  <c r="BK24" i="1" s="1"/>
  <c r="BJ16" i="1"/>
  <c r="BK16" i="1" s="1"/>
  <c r="BJ8" i="1"/>
  <c r="BK8" i="1" s="1"/>
  <c r="BJ31" i="1"/>
  <c r="BK31" i="1" s="1"/>
  <c r="BJ15" i="1"/>
  <c r="BK15" i="1" s="1"/>
  <c r="BJ6" i="1"/>
  <c r="BK6" i="1" s="1"/>
  <c r="BK4" i="1" l="1"/>
  <c r="BJ2" i="1"/>
  <c r="BP29" i="1"/>
  <c r="BQ29" i="1" s="1"/>
  <c r="BP21" i="1"/>
  <c r="BQ21" i="1" s="1"/>
  <c r="BP13" i="1"/>
  <c r="BQ13" i="1" s="1"/>
  <c r="BP5" i="1"/>
  <c r="BQ5" i="1" s="1"/>
  <c r="BP24" i="1"/>
  <c r="BQ24" i="1" s="1"/>
  <c r="BP22" i="1"/>
  <c r="BQ22" i="1" s="1"/>
  <c r="BP14" i="1"/>
  <c r="BQ14" i="1" s="1"/>
  <c r="BP28" i="1"/>
  <c r="BQ28" i="1" s="1"/>
  <c r="BP20" i="1"/>
  <c r="BQ20" i="1" s="1"/>
  <c r="BP12" i="1"/>
  <c r="BQ12" i="1" s="1"/>
  <c r="BP4" i="1"/>
  <c r="BP32" i="1"/>
  <c r="BQ32" i="1" s="1"/>
  <c r="BP16" i="1"/>
  <c r="BQ16" i="1" s="1"/>
  <c r="BP31" i="1"/>
  <c r="BQ31" i="1" s="1"/>
  <c r="BP23" i="1"/>
  <c r="BQ23" i="1" s="1"/>
  <c r="BP15" i="1"/>
  <c r="BQ15" i="1" s="1"/>
  <c r="BP7" i="1"/>
  <c r="BQ7" i="1" s="1"/>
  <c r="BP27" i="1"/>
  <c r="BQ27" i="1" s="1"/>
  <c r="BP19" i="1"/>
  <c r="BQ19" i="1" s="1"/>
  <c r="BP11" i="1"/>
  <c r="BQ11" i="1" s="1"/>
  <c r="BP30" i="1"/>
  <c r="BQ30" i="1" s="1"/>
  <c r="BP34" i="1"/>
  <c r="BQ34" i="1" s="1"/>
  <c r="BP26" i="1"/>
  <c r="BQ26" i="1" s="1"/>
  <c r="BP18" i="1"/>
  <c r="BQ18" i="1" s="1"/>
  <c r="BP10" i="1"/>
  <c r="BQ10" i="1" s="1"/>
  <c r="BP33" i="1"/>
  <c r="BQ33" i="1" s="1"/>
  <c r="BP25" i="1"/>
  <c r="BQ25" i="1" s="1"/>
  <c r="BP17" i="1"/>
  <c r="BQ17" i="1" s="1"/>
  <c r="BP9" i="1"/>
  <c r="BQ9" i="1" s="1"/>
  <c r="BP8" i="1"/>
  <c r="BQ8" i="1" s="1"/>
  <c r="BP6" i="1"/>
  <c r="BQ6" i="1" s="1"/>
  <c r="BQ4" i="1" l="1"/>
  <c r="BP2" i="1"/>
</calcChain>
</file>

<file path=xl/sharedStrings.xml><?xml version="1.0" encoding="utf-8"?>
<sst xmlns="http://schemas.openxmlformats.org/spreadsheetml/2006/main" count="81" uniqueCount="15">
  <si>
    <t>Year:</t>
  </si>
  <si>
    <t>Program Name:</t>
  </si>
  <si>
    <t>Fellow Name:</t>
  </si>
  <si>
    <t>Starting Month</t>
  </si>
  <si>
    <t>Days Off</t>
  </si>
  <si>
    <t>Vacation</t>
  </si>
  <si>
    <t>Total</t>
  </si>
  <si>
    <t>Starting year:</t>
  </si>
  <si>
    <t>Pull down options:</t>
  </si>
  <si>
    <t>Off</t>
  </si>
  <si>
    <t>Conference</t>
  </si>
  <si>
    <t>July</t>
  </si>
  <si>
    <t>August</t>
  </si>
  <si>
    <t>Date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</si>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</sst>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0" borderId="0" xfId="0" applyFont="1"/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/>
    <xf numFmtId="0" fontId="2" fillId="0" borderId="9" xfId="1" applyBorder="1"/>
    <xf numFmtId="0" fontId="2" fillId="0" borderId="10" xfId="1" applyBorder="1" applyAlignment="1">
      <alignment horizontal="center"/>
    </xf>
    <xf numFmtId="0" fontId="0" fillId="0" borderId="0" xfId="0" applyAlignment="1">
      <alignment horizontal="center"/>
    </xf>
    <xf numFmtId="17" fontId="4" fillId="0" borderId="11" xfId="1" applyNumberFormat="1" applyFont="1" applyBorder="1"/>
    <xf numFmtId="0" fontId="4" fillId="0" borderId="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7" fontId="4" fillId="0" borderId="13" xfId="1" applyNumberFormat="1" applyFont="1" applyBorder="1"/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3" borderId="0" xfId="0" applyFill="1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3" borderId="4" xfId="0" applyFill="1" applyBorder="1"/>
    <xf numFmtId="0" fontId="1" fillId="4" borderId="17" xfId="0" applyFont="1" applyFill="1" applyBorder="1"/>
    <xf numFmtId="0" fontId="0" fillId="4" borderId="22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2" xfId="0" applyFill="1" applyBorder="1"/>
    <xf numFmtId="0" fontId="0" fillId="4" borderId="19" xfId="0" applyFill="1" applyBorder="1" applyAlignment="1">
      <alignment horizontal="center"/>
    </xf>
    <xf numFmtId="0" fontId="5" fillId="0" borderId="0" xfId="0" applyFont="1"/>
    <xf numFmtId="0" fontId="2" fillId="0" borderId="0" xfId="0" applyFont="1"/>
    <xf numFmtId="0" fontId="4" fillId="0" borderId="0" xfId="1" applyFont="1" applyAlignment="1">
      <alignment horizontal="center"/>
    </xf>
    <xf numFmtId="0" fontId="2" fillId="0" borderId="25" xfId="1" applyBorder="1" applyAlignment="1">
      <alignment horizontal="center"/>
    </xf>
    <xf numFmtId="0" fontId="0" fillId="3" borderId="2" xfId="0" applyFill="1" applyBorder="1"/>
    <xf numFmtId="0" fontId="1" fillId="0" borderId="2" xfId="0" applyFont="1" applyBorder="1"/>
    <xf numFmtId="0" fontId="0" fillId="0" borderId="2" xfId="0" applyBorder="1"/>
    <xf numFmtId="0" fontId="0" fillId="0" borderId="25" xfId="0" applyBorder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3" borderId="23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2" fillId="3" borderId="17" xfId="0" applyFont="1" applyFill="1" applyBorder="1" applyAlignment="1" applyProtection="1">
      <alignment horizontal="left"/>
      <protection locked="0"/>
    </xf>
    <xf numFmtId="0" fontId="2" fillId="3" borderId="18" xfId="0" applyFont="1" applyFill="1" applyBorder="1" applyAlignment="1" applyProtection="1">
      <alignment horizontal="left"/>
      <protection locked="0"/>
    </xf>
    <xf numFmtId="0" fontId="2" fillId="3" borderId="19" xfId="0" applyFont="1" applyFill="1" applyBorder="1" applyAlignment="1" applyProtection="1">
      <alignment horizontal="left"/>
      <protection locked="0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</cellXfs>
  <cellStyles count="2">
    <cellStyle name="Normal" xfId="0" builtinId="0"/>
    <cellStyle name="Normal 2" xfId="1" xr:uid="{FBD25970-4B42-45FD-8315-01468CDEF43A}"/>
  </cellStyles>
  <dxfs count="54"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76200</xdr:rowOff>
    </xdr:from>
    <xdr:to>
      <xdr:col>3</xdr:col>
      <xdr:colOff>323851</xdr:colOff>
      <xdr:row>5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F3AC5-6BF5-80C4-BB15-2B7FC92959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5"/>
        <a:stretch/>
      </xdr:blipFill>
      <xdr:spPr bwMode="auto">
        <a:xfrm>
          <a:off x="76201" y="76200"/>
          <a:ext cx="27051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2F45-35D1-4B19-ADB1-0469637CB343}">
  <dimension ref="A8:H44"/>
  <sheetViews>
    <sheetView workbookViewId="0">
      <selection activeCell="B12" sqref="B12:E12"/>
    </sheetView>
  </sheetViews>
  <sheetFormatPr defaultColWidth="8.90625" defaultRowHeight="14.5" x14ac:dyDescent="0.35"/>
  <cols>
    <col min="1" max="1" width="18" customWidth="1"/>
    <col min="2" max="2" width="9.90625" customWidth="1"/>
  </cols>
  <sheetData>
    <row r="8" spans="1:8" ht="15.5" x14ac:dyDescent="0.35">
      <c r="A8" s="29" t="s">
        <v>0</v>
      </c>
      <c r="B8" s="30" t="str">
        <f>CONCATENATE(B38,"-",B38+1)</f>
        <v>2026-2027</v>
      </c>
      <c r="C8" s="30"/>
      <c r="D8" s="30"/>
      <c r="E8" s="30"/>
      <c r="F8" s="30"/>
      <c r="G8" s="30"/>
      <c r="H8" s="30"/>
    </row>
    <row r="9" spans="1:8" ht="16" thickBot="1" x14ac:dyDescent="0.4">
      <c r="A9" s="30"/>
      <c r="B9" s="30"/>
      <c r="C9" s="30"/>
      <c r="D9" s="30"/>
      <c r="E9" s="30"/>
      <c r="F9" s="30"/>
      <c r="G9" s="30"/>
      <c r="H9" s="30"/>
    </row>
    <row r="10" spans="1:8" ht="16" thickBot="1" x14ac:dyDescent="0.4">
      <c r="A10" s="39" t="s">
        <v>1</v>
      </c>
      <c r="B10" s="46"/>
      <c r="C10" s="47"/>
      <c r="D10" s="47"/>
      <c r="E10" s="47"/>
      <c r="F10" s="47"/>
      <c r="G10" s="47"/>
      <c r="H10" s="48"/>
    </row>
    <row r="11" spans="1:8" ht="16" thickBot="1" x14ac:dyDescent="0.4">
      <c r="A11" s="40"/>
      <c r="B11" s="40"/>
      <c r="C11" s="40"/>
      <c r="D11" s="40"/>
      <c r="E11" s="40"/>
      <c r="F11" s="40"/>
      <c r="G11" s="40"/>
      <c r="H11" s="40"/>
    </row>
    <row r="12" spans="1:8" ht="16" thickBot="1" x14ac:dyDescent="0.4">
      <c r="A12" s="39" t="s">
        <v>2</v>
      </c>
      <c r="B12" s="46"/>
      <c r="C12" s="47"/>
      <c r="D12" s="47"/>
      <c r="E12" s="48"/>
      <c r="F12" s="40"/>
      <c r="G12" s="40"/>
      <c r="H12" s="40"/>
    </row>
    <row r="13" spans="1:8" ht="16" thickBot="1" x14ac:dyDescent="0.4">
      <c r="A13" s="39" t="s">
        <v>2</v>
      </c>
      <c r="B13" s="46"/>
      <c r="C13" s="47"/>
      <c r="D13" s="47"/>
      <c r="E13" s="48"/>
      <c r="F13" s="40"/>
      <c r="G13" s="40"/>
      <c r="H13" s="40"/>
    </row>
    <row r="14" spans="1:8" ht="16" thickBot="1" x14ac:dyDescent="0.4">
      <c r="A14" s="39" t="s">
        <v>2</v>
      </c>
      <c r="B14" s="46"/>
      <c r="C14" s="47"/>
      <c r="D14" s="47"/>
      <c r="E14" s="48"/>
      <c r="F14" s="40"/>
      <c r="G14" s="40"/>
      <c r="H14" s="40"/>
    </row>
    <row r="15" spans="1:8" ht="16" thickBot="1" x14ac:dyDescent="0.4">
      <c r="A15" s="40"/>
      <c r="B15" s="40"/>
      <c r="C15" s="40"/>
      <c r="D15" s="40"/>
      <c r="E15" s="40"/>
      <c r="F15" s="40"/>
      <c r="G15" s="40"/>
      <c r="H15" s="40"/>
    </row>
    <row r="16" spans="1:8" ht="16" thickBot="1" x14ac:dyDescent="0.4">
      <c r="A16" s="39" t="s">
        <v>3</v>
      </c>
      <c r="B16" s="41"/>
      <c r="C16" s="40"/>
      <c r="D16" s="40"/>
      <c r="E16" s="40"/>
      <c r="F16" s="40"/>
      <c r="G16" s="40"/>
      <c r="H16" s="40"/>
    </row>
    <row r="17" spans="2:8" ht="15" thickBot="1" x14ac:dyDescent="0.4"/>
    <row r="18" spans="2:8" ht="15.5" x14ac:dyDescent="0.35">
      <c r="B18" s="4"/>
      <c r="C18" s="49">
        <f>B12</f>
        <v>0</v>
      </c>
      <c r="D18" s="50"/>
      <c r="E18" s="51">
        <f>B13</f>
        <v>0</v>
      </c>
      <c r="F18" s="52"/>
      <c r="G18" s="53">
        <f>B14</f>
        <v>0</v>
      </c>
      <c r="H18" s="54"/>
    </row>
    <row r="19" spans="2:8" ht="15.5" x14ac:dyDescent="0.35">
      <c r="B19" s="5"/>
      <c r="C19" s="2" t="s">
        <v>4</v>
      </c>
      <c r="D19" s="3" t="s">
        <v>5</v>
      </c>
      <c r="E19" s="2" t="s">
        <v>4</v>
      </c>
      <c r="F19" s="32" t="s">
        <v>5</v>
      </c>
      <c r="G19" s="3" t="s">
        <v>4</v>
      </c>
      <c r="H19" s="6" t="s">
        <v>5</v>
      </c>
    </row>
    <row r="20" spans="2:8" ht="15.5" x14ac:dyDescent="0.35">
      <c r="B20" s="8" t="str">
        <f>CONCATENATE(IF(B$16="July",7,8),"/",B$38)</f>
        <v>8/2026</v>
      </c>
      <c r="C20" s="9">
        <f>Schedule!D35</f>
        <v>0</v>
      </c>
      <c r="D20" s="31">
        <f>Schedule!D36</f>
        <v>0</v>
      </c>
      <c r="E20" s="9">
        <f>Schedule!E35</f>
        <v>0</v>
      </c>
      <c r="F20" s="11">
        <f>Schedule!E36</f>
        <v>0</v>
      </c>
      <c r="G20" s="31">
        <f>Schedule!F35</f>
        <v>0</v>
      </c>
      <c r="H20" s="10">
        <f>Schedule!F36</f>
        <v>0</v>
      </c>
    </row>
    <row r="21" spans="2:8" ht="15.5" x14ac:dyDescent="0.35">
      <c r="B21" s="8" t="str">
        <f>CONCATENATE(IF(B$16="July",8,9),"/",B$38)</f>
        <v>9/2026</v>
      </c>
      <c r="C21" s="9">
        <f>Schedule!J35</f>
        <v>0</v>
      </c>
      <c r="D21" s="31">
        <f>Schedule!J36</f>
        <v>0</v>
      </c>
      <c r="E21" s="9">
        <f>Schedule!K35</f>
        <v>0</v>
      </c>
      <c r="F21" s="11">
        <f>Schedule!K36</f>
        <v>0</v>
      </c>
      <c r="G21" s="31">
        <f>Schedule!L35</f>
        <v>0</v>
      </c>
      <c r="H21" s="10">
        <f>Schedule!L36</f>
        <v>0</v>
      </c>
    </row>
    <row r="22" spans="2:8" ht="15.5" x14ac:dyDescent="0.35">
      <c r="B22" s="8" t="str">
        <f>CONCATENATE(IF(B$16="July",9,10),"/",B$38)</f>
        <v>10/2026</v>
      </c>
      <c r="C22" s="9">
        <f>Schedule!P35</f>
        <v>0</v>
      </c>
      <c r="D22" s="31">
        <f>Schedule!P36</f>
        <v>0</v>
      </c>
      <c r="E22" s="9">
        <f>Schedule!Q35</f>
        <v>0</v>
      </c>
      <c r="F22" s="11">
        <f>Schedule!Q36</f>
        <v>0</v>
      </c>
      <c r="G22" s="31">
        <f>Schedule!R35</f>
        <v>0</v>
      </c>
      <c r="H22" s="10">
        <f>Schedule!R36</f>
        <v>0</v>
      </c>
    </row>
    <row r="23" spans="2:8" ht="15.5" x14ac:dyDescent="0.35">
      <c r="B23" s="8" t="str">
        <f>CONCATENATE(IF(B$16="July",10,11),"/",B$38)</f>
        <v>11/2026</v>
      </c>
      <c r="C23" s="9">
        <f>Schedule!V35</f>
        <v>0</v>
      </c>
      <c r="D23" s="31">
        <f>Schedule!V36</f>
        <v>0</v>
      </c>
      <c r="E23" s="9">
        <f>Schedule!W35</f>
        <v>0</v>
      </c>
      <c r="F23" s="11">
        <f>Schedule!W36</f>
        <v>0</v>
      </c>
      <c r="G23" s="31">
        <f>Schedule!X35</f>
        <v>0</v>
      </c>
      <c r="H23" s="10">
        <f>Schedule!X36</f>
        <v>0</v>
      </c>
    </row>
    <row r="24" spans="2:8" ht="15.5" x14ac:dyDescent="0.35">
      <c r="B24" s="8" t="str">
        <f>CONCATENATE(IF(B$16="July",11,12),"/",B$38)</f>
        <v>12/2026</v>
      </c>
      <c r="C24" s="9">
        <f>Schedule!AB35</f>
        <v>0</v>
      </c>
      <c r="D24" s="31">
        <f>Schedule!AB36</f>
        <v>0</v>
      </c>
      <c r="E24" s="9">
        <f>Schedule!AC35</f>
        <v>0</v>
      </c>
      <c r="F24" s="11">
        <f>Schedule!AC36</f>
        <v>0</v>
      </c>
      <c r="G24" s="31">
        <f>Schedule!AD35</f>
        <v>0</v>
      </c>
      <c r="H24" s="10">
        <f>Schedule!AD36</f>
        <v>0</v>
      </c>
    </row>
    <row r="25" spans="2:8" ht="15.5" x14ac:dyDescent="0.35">
      <c r="B25" s="8" t="str">
        <f>CONCATENATE(IF(B$16="July",12,1),"/",(IF(B$16="July",$B$38,$B$38+1)))</f>
        <v>1/2027</v>
      </c>
      <c r="C25" s="9">
        <f>Schedule!AH35</f>
        <v>0</v>
      </c>
      <c r="D25" s="31">
        <f>Schedule!AH36</f>
        <v>0</v>
      </c>
      <c r="E25" s="9">
        <f>Schedule!AI35</f>
        <v>0</v>
      </c>
      <c r="F25" s="11">
        <f>Schedule!AI36</f>
        <v>0</v>
      </c>
      <c r="G25" s="31">
        <f>Schedule!AJ35</f>
        <v>0</v>
      </c>
      <c r="H25" s="10">
        <f>Schedule!AJ36</f>
        <v>0</v>
      </c>
    </row>
    <row r="26" spans="2:8" ht="15.5" x14ac:dyDescent="0.35">
      <c r="B26" s="8" t="str">
        <f>CONCATENATE(IF(B$16="July",1,2),"/",$B$38+1)</f>
        <v>2/2027</v>
      </c>
      <c r="C26" s="9">
        <f>Schedule!AN35</f>
        <v>0</v>
      </c>
      <c r="D26" s="11">
        <f>Schedule!AN36</f>
        <v>0</v>
      </c>
      <c r="E26" s="9">
        <f>Schedule!AO35</f>
        <v>0</v>
      </c>
      <c r="F26" s="11">
        <f>Schedule!AO36</f>
        <v>0</v>
      </c>
      <c r="G26" s="9">
        <f>Schedule!AP35</f>
        <v>0</v>
      </c>
      <c r="H26" s="10">
        <f>Schedule!AP36</f>
        <v>0</v>
      </c>
    </row>
    <row r="27" spans="2:8" ht="15.5" x14ac:dyDescent="0.35">
      <c r="B27" s="8" t="str">
        <f>CONCATENATE(IF(B$16="July",2,3),"/",$B$38+1)</f>
        <v>3/2027</v>
      </c>
      <c r="C27" s="9">
        <f>Schedule!AT35</f>
        <v>0</v>
      </c>
      <c r="D27" s="31">
        <f>Schedule!AT36</f>
        <v>0</v>
      </c>
      <c r="E27" s="9">
        <f>Schedule!AU35</f>
        <v>0</v>
      </c>
      <c r="F27" s="31">
        <f>Schedule!AU36</f>
        <v>0</v>
      </c>
      <c r="G27" s="9">
        <f>Schedule!AV35</f>
        <v>0</v>
      </c>
      <c r="H27" s="10">
        <f>Schedule!AV36</f>
        <v>0</v>
      </c>
    </row>
    <row r="28" spans="2:8" ht="15.5" x14ac:dyDescent="0.35">
      <c r="B28" s="8" t="str">
        <f>CONCATENATE(IF(B$16="July",3,4),"/",$B$38+1)</f>
        <v>4/2027</v>
      </c>
      <c r="C28" s="9">
        <f>Schedule!AZ35</f>
        <v>0</v>
      </c>
      <c r="D28" s="31">
        <f>Schedule!AZ36</f>
        <v>0</v>
      </c>
      <c r="E28" s="9">
        <f>Schedule!BA35</f>
        <v>0</v>
      </c>
      <c r="F28" s="31">
        <f>Schedule!BA36</f>
        <v>0</v>
      </c>
      <c r="G28" s="9">
        <f>Schedule!BB35</f>
        <v>0</v>
      </c>
      <c r="H28" s="10">
        <f>Schedule!BB36</f>
        <v>0</v>
      </c>
    </row>
    <row r="29" spans="2:8" ht="15.5" x14ac:dyDescent="0.35">
      <c r="B29" s="8" t="str">
        <f>CONCATENATE(IF(B$16="July",4,5),"/",$B$38+1)</f>
        <v>5/2027</v>
      </c>
      <c r="C29" s="9">
        <f>Schedule!BF35</f>
        <v>0</v>
      </c>
      <c r="D29" s="31">
        <f>Schedule!BF36</f>
        <v>0</v>
      </c>
      <c r="E29" s="9">
        <f>Schedule!BG35</f>
        <v>0</v>
      </c>
      <c r="F29" s="31">
        <f>Schedule!BG36</f>
        <v>0</v>
      </c>
      <c r="G29" s="9">
        <f>Schedule!BH35</f>
        <v>0</v>
      </c>
      <c r="H29" s="10">
        <f>Schedule!BH36</f>
        <v>0</v>
      </c>
    </row>
    <row r="30" spans="2:8" ht="15.5" x14ac:dyDescent="0.35">
      <c r="B30" s="8" t="str">
        <f>CONCATENATE(IF(B$16="July",5,6),"/",$B$38+1)</f>
        <v>6/2027</v>
      </c>
      <c r="C30" s="9">
        <f>Schedule!BL35</f>
        <v>0</v>
      </c>
      <c r="D30" s="31">
        <f>Schedule!BL36</f>
        <v>0</v>
      </c>
      <c r="E30" s="9">
        <f>Schedule!BM35</f>
        <v>0</v>
      </c>
      <c r="F30" s="31">
        <f>Schedule!BM36</f>
        <v>0</v>
      </c>
      <c r="G30" s="9">
        <f>Schedule!BN35</f>
        <v>0</v>
      </c>
      <c r="H30" s="10">
        <f>Schedule!BN36</f>
        <v>0</v>
      </c>
    </row>
    <row r="31" spans="2:8" ht="16" thickBot="1" x14ac:dyDescent="0.4">
      <c r="B31" s="12" t="str">
        <f>CONCATENATE(IF(B$16="July",6,7),"/",$B$38+1)</f>
        <v>7/2027</v>
      </c>
      <c r="C31" s="13">
        <f>Schedule!BR35</f>
        <v>0</v>
      </c>
      <c r="D31" s="14">
        <f>Schedule!BR36</f>
        <v>0</v>
      </c>
      <c r="E31" s="13">
        <f>Schedule!BS35</f>
        <v>0</v>
      </c>
      <c r="F31" s="14">
        <f>Schedule!BS36</f>
        <v>0</v>
      </c>
      <c r="G31" s="13">
        <f>Schedule!BT35</f>
        <v>0</v>
      </c>
      <c r="H31" s="15">
        <f>Schedule!BT36</f>
        <v>0</v>
      </c>
    </row>
    <row r="32" spans="2:8" ht="15" thickBot="1" x14ac:dyDescent="0.4">
      <c r="B32" s="24" t="s">
        <v>6</v>
      </c>
      <c r="C32" s="25"/>
      <c r="D32" s="26">
        <f>SUM(D20:D31)</f>
        <v>0</v>
      </c>
      <c r="E32" s="27"/>
      <c r="F32" s="26">
        <f>SUM(F20:F31)</f>
        <v>0</v>
      </c>
      <c r="G32" s="27"/>
      <c r="H32" s="28">
        <f>SUM(H20:H31)</f>
        <v>0</v>
      </c>
    </row>
    <row r="38" spans="1:3" x14ac:dyDescent="0.35">
      <c r="A38" s="37" t="s">
        <v>7</v>
      </c>
      <c r="B38" s="38">
        <v>2026</v>
      </c>
      <c r="C38" s="37"/>
    </row>
    <row r="39" spans="1:3" x14ac:dyDescent="0.35">
      <c r="A39" s="37" t="s">
        <v>8</v>
      </c>
      <c r="B39" s="37" t="s">
        <v>9</v>
      </c>
      <c r="C39" s="37"/>
    </row>
    <row r="40" spans="1:3" x14ac:dyDescent="0.35">
      <c r="A40" s="37"/>
      <c r="B40" s="37" t="s">
        <v>5</v>
      </c>
      <c r="C40" s="37"/>
    </row>
    <row r="41" spans="1:3" x14ac:dyDescent="0.35">
      <c r="A41" s="37"/>
      <c r="B41" s="37" t="s">
        <v>10</v>
      </c>
      <c r="C41" s="37"/>
    </row>
    <row r="42" spans="1:3" x14ac:dyDescent="0.35">
      <c r="A42" s="37" t="s">
        <v>3</v>
      </c>
      <c r="B42" s="37" t="s">
        <v>11</v>
      </c>
      <c r="C42" s="37"/>
    </row>
    <row r="43" spans="1:3" x14ac:dyDescent="0.35">
      <c r="A43" s="37"/>
      <c r="B43" s="37" t="s">
        <v>12</v>
      </c>
      <c r="C43" s="37"/>
    </row>
    <row r="44" spans="1:3" x14ac:dyDescent="0.35">
      <c r="A44" s="37"/>
      <c r="B44" s="37"/>
      <c r="C44" s="37"/>
    </row>
  </sheetData>
  <sheetProtection algorithmName="SHA-512" hashValue="LC4LtEHOvwEA6RdmkKHHDPadM5Xk03XZNxX1gkLPeCAZmX3tbm6EEcibyElD9CXBVdQN5QZutAcC2oHz/kCcNw==" saltValue="BA4dMwlWBtAZCNkbNx2BFw==" spinCount="100000" sheet="1" objects="1" scenarios="1" selectLockedCells="1"/>
  <mergeCells count="7">
    <mergeCell ref="B10:H10"/>
    <mergeCell ref="B12:E12"/>
    <mergeCell ref="B13:E13"/>
    <mergeCell ref="C18:D18"/>
    <mergeCell ref="E18:F18"/>
    <mergeCell ref="B14:E14"/>
    <mergeCell ref="G18:H18"/>
  </mergeCells>
  <conditionalFormatting sqref="C20:C31 E20:E31 G20:G31">
    <cfRule type="cellIs" dxfId="53" priority="4" operator="lessThan">
      <formula>4</formula>
    </cfRule>
  </conditionalFormatting>
  <dataValidations count="1">
    <dataValidation type="list" allowBlank="1" showInputMessage="1" showErrorMessage="1" sqref="B16" xr:uid="{D1D65F69-5D07-B140-B2CC-61161BAB1FA6}">
      <formula1>$B$42:$B$43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CCBB-B2AB-4153-89D4-D8C3FF69A6CF}">
  <dimension ref="A2:BT37"/>
  <sheetViews>
    <sheetView tabSelected="1" topLeftCell="B1" workbookViewId="0">
      <selection activeCell="AU21" sqref="AU21"/>
    </sheetView>
  </sheetViews>
  <sheetFormatPr defaultColWidth="8.90625" defaultRowHeight="14.5" x14ac:dyDescent="0.35"/>
  <cols>
    <col min="1" max="1" width="3.90625" hidden="1" customWidth="1"/>
    <col min="2" max="2" width="9.6328125" bestFit="1" customWidth="1"/>
    <col min="3" max="3" width="4.6328125" bestFit="1" customWidth="1"/>
    <col min="4" max="5" width="10.90625" style="7" bestFit="1" customWidth="1"/>
    <col min="6" max="6" width="10.90625" style="7" customWidth="1"/>
    <col min="7" max="7" width="3.36328125" style="35" hidden="1" customWidth="1"/>
    <col min="8" max="8" width="9.6328125" style="21" bestFit="1" customWidth="1"/>
    <col min="9" max="9" width="4.6328125" bestFit="1" customWidth="1"/>
    <col min="10" max="11" width="10.90625" style="7" bestFit="1" customWidth="1"/>
    <col min="12" max="12" width="10.90625" style="7" customWidth="1"/>
    <col min="13" max="13" width="3.36328125" style="35" hidden="1" customWidth="1"/>
    <col min="14" max="14" width="10.453125" style="21" bestFit="1" customWidth="1"/>
    <col min="15" max="15" width="4.6328125" bestFit="1" customWidth="1"/>
    <col min="16" max="17" width="10.90625" style="7" bestFit="1" customWidth="1"/>
    <col min="18" max="18" width="10.90625" style="7" customWidth="1"/>
    <col min="19" max="19" width="3.36328125" style="35" hidden="1" customWidth="1"/>
    <col min="20" max="20" width="10.453125" style="21" bestFit="1" customWidth="1"/>
    <col min="21" max="21" width="4.6328125" bestFit="1" customWidth="1"/>
    <col min="22" max="23" width="10.90625" style="7" bestFit="1" customWidth="1"/>
    <col min="24" max="24" width="10.90625" style="7" customWidth="1"/>
    <col min="25" max="25" width="3.36328125" style="35" hidden="1" customWidth="1"/>
    <col min="26" max="26" width="10.453125" style="21" bestFit="1" customWidth="1"/>
    <col min="27" max="27" width="4.6328125" bestFit="1" customWidth="1"/>
    <col min="28" max="29" width="10.90625" style="7" bestFit="1" customWidth="1"/>
    <col min="30" max="30" width="10.90625" style="7" customWidth="1"/>
    <col min="31" max="31" width="3.36328125" style="35" hidden="1" customWidth="1"/>
    <col min="32" max="32" width="10.453125" style="21" bestFit="1" customWidth="1"/>
    <col min="33" max="33" width="4.6328125" bestFit="1" customWidth="1"/>
    <col min="34" max="35" width="10.90625" style="7" bestFit="1" customWidth="1"/>
    <col min="36" max="36" width="10.90625" style="7" customWidth="1"/>
    <col min="37" max="37" width="3.36328125" style="35" hidden="1" customWidth="1"/>
    <col min="38" max="38" width="10.453125" style="21" bestFit="1" customWidth="1"/>
    <col min="39" max="39" width="4.6328125" bestFit="1" customWidth="1"/>
    <col min="40" max="41" width="10.90625" style="7" bestFit="1" customWidth="1"/>
    <col min="42" max="42" width="10.90625" style="7" customWidth="1"/>
    <col min="43" max="43" width="3.36328125" style="35" hidden="1" customWidth="1"/>
    <col min="44" max="44" width="10.453125" style="21" bestFit="1" customWidth="1"/>
    <col min="45" max="45" width="5" customWidth="1"/>
    <col min="46" max="47" width="10.90625" style="7" bestFit="1" customWidth="1"/>
    <col min="48" max="48" width="10.90625" style="7" customWidth="1"/>
    <col min="49" max="49" width="3.36328125" style="35" hidden="1" customWidth="1"/>
    <col min="50" max="50" width="10.453125" style="21" bestFit="1" customWidth="1"/>
    <col min="51" max="51" width="4.6328125" bestFit="1" customWidth="1"/>
    <col min="52" max="53" width="10.90625" style="7" bestFit="1" customWidth="1"/>
    <col min="54" max="54" width="10.90625" style="7" customWidth="1"/>
    <col min="55" max="55" width="3.36328125" style="35" hidden="1" customWidth="1"/>
    <col min="56" max="56" width="10.453125" style="21" bestFit="1" customWidth="1"/>
    <col min="57" max="57" width="4.6328125" bestFit="1" customWidth="1"/>
    <col min="58" max="59" width="10.90625" style="7" bestFit="1" customWidth="1"/>
    <col min="60" max="60" width="10.90625" style="7" customWidth="1"/>
    <col min="61" max="61" width="3.36328125" style="35" hidden="1" customWidth="1"/>
    <col min="62" max="62" width="10.453125" style="21" bestFit="1" customWidth="1"/>
    <col min="63" max="63" width="4.6328125" bestFit="1" customWidth="1"/>
    <col min="64" max="65" width="10.90625" style="7" bestFit="1" customWidth="1"/>
    <col min="66" max="66" width="10.90625" style="7" customWidth="1"/>
    <col min="67" max="67" width="3.36328125" hidden="1" customWidth="1"/>
    <col min="68" max="68" width="10.453125" style="21" bestFit="1" customWidth="1"/>
    <col min="69" max="69" width="4.6328125" bestFit="1" customWidth="1"/>
    <col min="70" max="72" width="10.90625" style="7" bestFit="1" customWidth="1"/>
  </cols>
  <sheetData>
    <row r="2" spans="1:72" x14ac:dyDescent="0.35">
      <c r="A2" s="19">
        <f>IF(Overview!B16="July",7,8)</f>
        <v>8</v>
      </c>
      <c r="B2" s="44" t="str">
        <f>TEXT(B4,"mmmm")</f>
        <v>August</v>
      </c>
      <c r="C2" s="45"/>
      <c r="D2" s="45"/>
      <c r="E2" s="45"/>
      <c r="F2" s="45"/>
      <c r="G2" s="33">
        <f>IF(A2&lt;12,A2+1,1)</f>
        <v>9</v>
      </c>
      <c r="H2" s="44" t="str">
        <f>TEXT(H4,"mmmm")</f>
        <v>September</v>
      </c>
      <c r="I2" s="45"/>
      <c r="J2" s="45"/>
      <c r="K2" s="45"/>
      <c r="L2" s="45"/>
      <c r="M2" s="33">
        <f>IF(G2&lt;12,G2+1,1)</f>
        <v>10</v>
      </c>
      <c r="N2" s="44" t="str">
        <f>TEXT(N4,"mmmm")</f>
        <v>October</v>
      </c>
      <c r="O2" s="45"/>
      <c r="P2" s="45"/>
      <c r="Q2" s="45"/>
      <c r="R2" s="45"/>
      <c r="S2" s="33">
        <f>IF(M2&lt;12,M2+1,1)</f>
        <v>11</v>
      </c>
      <c r="T2" s="44" t="str">
        <f>TEXT(T4,"mmmm")</f>
        <v>November</v>
      </c>
      <c r="U2" s="45"/>
      <c r="V2" s="45"/>
      <c r="W2" s="45"/>
      <c r="X2" s="45"/>
      <c r="Y2" s="33">
        <f>IF(S2&lt;12,S2+1,1)</f>
        <v>12</v>
      </c>
      <c r="Z2" s="44" t="str">
        <f>TEXT(Z4,"mmmm")</f>
        <v>December</v>
      </c>
      <c r="AA2" s="45"/>
      <c r="AB2" s="45"/>
      <c r="AC2" s="45"/>
      <c r="AD2" s="45"/>
      <c r="AE2" s="33">
        <f>IF(Y2&lt;12,Y2+1,1)</f>
        <v>1</v>
      </c>
      <c r="AF2" s="44" t="str">
        <f>TEXT(AF4,"mmmm")</f>
        <v>January</v>
      </c>
      <c r="AG2" s="45"/>
      <c r="AH2" s="45"/>
      <c r="AI2" s="45"/>
      <c r="AJ2" s="45"/>
      <c r="AK2" s="33">
        <f>IF(AE2&lt;12,AE2+1,1)</f>
        <v>2</v>
      </c>
      <c r="AL2" s="44" t="str">
        <f>TEXT(AL4,"mmmm")</f>
        <v>February</v>
      </c>
      <c r="AM2" s="45"/>
      <c r="AN2" s="45"/>
      <c r="AO2" s="45"/>
      <c r="AP2" s="45"/>
      <c r="AQ2" s="33">
        <f>IF(AK2&lt;12,AK2+1,1)</f>
        <v>3</v>
      </c>
      <c r="AR2" s="44" t="str">
        <f>TEXT(AR4,"mmmm")</f>
        <v>March</v>
      </c>
      <c r="AS2" s="45"/>
      <c r="AT2" s="45"/>
      <c r="AU2" s="45"/>
      <c r="AV2" s="45"/>
      <c r="AW2" s="33">
        <f>IF(AQ2&lt;12,AQ2+1,1)</f>
        <v>4</v>
      </c>
      <c r="AX2" s="44" t="str">
        <f>TEXT(AX4,"mmmm")</f>
        <v>April</v>
      </c>
      <c r="AY2" s="45"/>
      <c r="AZ2" s="45"/>
      <c r="BA2" s="45"/>
      <c r="BB2" s="45"/>
      <c r="BC2" s="33">
        <f>IF(AW2&lt;12,AW2+1,1)</f>
        <v>5</v>
      </c>
      <c r="BD2" s="44" t="str">
        <f>TEXT(BD4,"mmmm")</f>
        <v>May</v>
      </c>
      <c r="BE2" s="45"/>
      <c r="BF2" s="45"/>
      <c r="BG2" s="45"/>
      <c r="BH2" s="45"/>
      <c r="BI2" s="33">
        <f>IF(BC2&lt;12,BC2+1,1)</f>
        <v>6</v>
      </c>
      <c r="BJ2" s="44" t="str">
        <f>TEXT(BJ4,"mmmm")</f>
        <v>June</v>
      </c>
      <c r="BK2" s="45"/>
      <c r="BL2" s="45"/>
      <c r="BM2" s="45"/>
      <c r="BN2" s="45"/>
      <c r="BO2" s="19">
        <f>IF(BI2&lt;12,BI2+1,1)</f>
        <v>7</v>
      </c>
      <c r="BP2" s="44" t="str">
        <f>TEXT(BP4,"mmmm")</f>
        <v>July</v>
      </c>
      <c r="BQ2" s="45"/>
      <c r="BR2" s="45"/>
      <c r="BS2" s="45"/>
      <c r="BT2" s="45"/>
    </row>
    <row r="3" spans="1:72" s="1" customFormat="1" x14ac:dyDescent="0.35">
      <c r="B3" s="1" t="s">
        <v>13</v>
      </c>
      <c r="C3" s="1" t="s">
        <v>14</v>
      </c>
      <c r="D3" s="16">
        <f>Overview!$B$12</f>
        <v>0</v>
      </c>
      <c r="E3" s="16">
        <f>Overview!$B$13</f>
        <v>0</v>
      </c>
      <c r="F3" s="16">
        <f>Overview!$B$14</f>
        <v>0</v>
      </c>
      <c r="G3" s="34"/>
      <c r="H3" s="20" t="s">
        <v>13</v>
      </c>
      <c r="I3" s="1" t="s">
        <v>14</v>
      </c>
      <c r="J3" s="16">
        <f>Overview!$B$12</f>
        <v>0</v>
      </c>
      <c r="K3" s="16">
        <f>Overview!$B$13</f>
        <v>0</v>
      </c>
      <c r="L3" s="16">
        <f>Overview!$B$14</f>
        <v>0</v>
      </c>
      <c r="M3" s="34"/>
      <c r="N3" s="20" t="s">
        <v>13</v>
      </c>
      <c r="O3" s="1" t="s">
        <v>14</v>
      </c>
      <c r="P3" s="16">
        <f>Overview!$B$12</f>
        <v>0</v>
      </c>
      <c r="Q3" s="16">
        <f>Overview!$B$13</f>
        <v>0</v>
      </c>
      <c r="R3" s="16">
        <f>Overview!$B$14</f>
        <v>0</v>
      </c>
      <c r="S3" s="34"/>
      <c r="T3" s="20" t="s">
        <v>13</v>
      </c>
      <c r="U3" s="1" t="s">
        <v>14</v>
      </c>
      <c r="V3" s="16">
        <f>Overview!$B$12</f>
        <v>0</v>
      </c>
      <c r="W3" s="16">
        <f>Overview!$B$13</f>
        <v>0</v>
      </c>
      <c r="X3" s="16">
        <f>Overview!$B$14</f>
        <v>0</v>
      </c>
      <c r="Y3" s="34"/>
      <c r="Z3" s="20" t="s">
        <v>13</v>
      </c>
      <c r="AA3" s="1" t="s">
        <v>14</v>
      </c>
      <c r="AB3" s="16">
        <f>Overview!$B$12</f>
        <v>0</v>
      </c>
      <c r="AC3" s="16">
        <f>Overview!$B$13</f>
        <v>0</v>
      </c>
      <c r="AD3" s="16">
        <f>Overview!$B$14</f>
        <v>0</v>
      </c>
      <c r="AE3" s="34"/>
      <c r="AF3" s="20" t="s">
        <v>13</v>
      </c>
      <c r="AG3" s="1" t="s">
        <v>14</v>
      </c>
      <c r="AH3" s="16">
        <f>Overview!$B$12</f>
        <v>0</v>
      </c>
      <c r="AI3" s="16">
        <f>Overview!$B$13</f>
        <v>0</v>
      </c>
      <c r="AJ3" s="16">
        <f>Overview!$B$14</f>
        <v>0</v>
      </c>
      <c r="AK3" s="34"/>
      <c r="AL3" s="20" t="s">
        <v>13</v>
      </c>
      <c r="AM3" s="1" t="s">
        <v>14</v>
      </c>
      <c r="AN3" s="16">
        <f>Overview!$B$12</f>
        <v>0</v>
      </c>
      <c r="AO3" s="16">
        <f>Overview!$B$13</f>
        <v>0</v>
      </c>
      <c r="AP3" s="16">
        <f>Overview!$B$14</f>
        <v>0</v>
      </c>
      <c r="AQ3" s="34"/>
      <c r="AR3" s="20" t="s">
        <v>13</v>
      </c>
      <c r="AS3" s="1" t="s">
        <v>14</v>
      </c>
      <c r="AT3" s="16">
        <f>Overview!$B$12</f>
        <v>0</v>
      </c>
      <c r="AU3" s="16">
        <f>Overview!$B$13</f>
        <v>0</v>
      </c>
      <c r="AV3" s="16">
        <f>Overview!$B$14</f>
        <v>0</v>
      </c>
      <c r="AW3" s="34"/>
      <c r="AX3" s="20" t="s">
        <v>13</v>
      </c>
      <c r="AY3" s="1" t="s">
        <v>14</v>
      </c>
      <c r="AZ3" s="16">
        <f>Overview!$B$12</f>
        <v>0</v>
      </c>
      <c r="BA3" s="16">
        <f>Overview!$B$13</f>
        <v>0</v>
      </c>
      <c r="BB3" s="16">
        <f>Overview!$B$14</f>
        <v>0</v>
      </c>
      <c r="BC3" s="34"/>
      <c r="BD3" s="20" t="s">
        <v>13</v>
      </c>
      <c r="BE3" s="1" t="s">
        <v>14</v>
      </c>
      <c r="BF3" s="16">
        <f>Overview!$B$12</f>
        <v>0</v>
      </c>
      <c r="BG3" s="16">
        <f>Overview!$B$13</f>
        <v>0</v>
      </c>
      <c r="BH3" s="16">
        <f>Overview!$B$14</f>
        <v>0</v>
      </c>
      <c r="BI3" s="34"/>
      <c r="BJ3" s="20" t="s">
        <v>13</v>
      </c>
      <c r="BK3" s="1" t="s">
        <v>14</v>
      </c>
      <c r="BL3" s="16">
        <f>Overview!$B$12</f>
        <v>0</v>
      </c>
      <c r="BM3" s="16">
        <f>Overview!$B$13</f>
        <v>0</v>
      </c>
      <c r="BN3" s="16">
        <f>Overview!$B$14</f>
        <v>0</v>
      </c>
      <c r="BP3" s="20" t="s">
        <v>13</v>
      </c>
      <c r="BQ3" s="1" t="s">
        <v>14</v>
      </c>
      <c r="BR3" s="16">
        <f>Overview!$B$12</f>
        <v>0</v>
      </c>
      <c r="BS3" s="16">
        <f>Overview!$B$13</f>
        <v>0</v>
      </c>
      <c r="BT3" s="16">
        <f>Overview!$B$14</f>
        <v>0</v>
      </c>
    </row>
    <row r="4" spans="1:72" x14ac:dyDescent="0.35">
      <c r="A4" s="19">
        <v>1</v>
      </c>
      <c r="B4" t="str">
        <f>CONCATENATE(A$2,"/",$A4,"/",Overview!$B$38)</f>
        <v>8/1/2026</v>
      </c>
      <c r="C4" t="str">
        <f t="shared" ref="C4:C10" si="0">TEXT(WEEKDAY(B4),"ddd")</f>
        <v>Sat</v>
      </c>
      <c r="D4" s="42"/>
      <c r="E4" s="42"/>
      <c r="F4" s="42"/>
      <c r="H4" s="21" t="str">
        <f>CONCATENATE(G$2,"/",$A4,"/",Overview!$B$38)</f>
        <v>9/1/2026</v>
      </c>
      <c r="I4" t="str">
        <f>TEXT(WEEKDAY(H4),"ddd")</f>
        <v>Tue</v>
      </c>
      <c r="J4" s="42"/>
      <c r="K4" s="42"/>
      <c r="L4" s="42"/>
      <c r="N4" s="21" t="str">
        <f>CONCATENATE(M$2,"/",$A4,"/",Overview!$B$38)</f>
        <v>10/1/2026</v>
      </c>
      <c r="O4" t="str">
        <f>TEXT(WEEKDAY(N4),"ddd")</f>
        <v>Thu</v>
      </c>
      <c r="P4" s="42"/>
      <c r="Q4" s="42"/>
      <c r="R4" s="42"/>
      <c r="T4" s="21" t="str">
        <f>CONCATENATE(S$2,"/",$A4,"/",Overview!$B$38)</f>
        <v>11/1/2026</v>
      </c>
      <c r="U4" t="str">
        <f t="shared" ref="U4:U34" si="1">TEXT(WEEKDAY(T4),"ddd")</f>
        <v>Sun</v>
      </c>
      <c r="V4" s="42"/>
      <c r="W4" s="42"/>
      <c r="X4" s="42"/>
      <c r="Z4" s="21" t="str">
        <f>CONCATENATE(Y$2,"/",$A4,"/",Overview!$B$38)</f>
        <v>12/1/2026</v>
      </c>
      <c r="AA4" t="str">
        <f t="shared" ref="AA4:AA34" si="2">TEXT(WEEKDAY(Z4),"ddd")</f>
        <v>Tue</v>
      </c>
      <c r="AB4" s="42"/>
      <c r="AC4" s="42"/>
      <c r="AD4" s="42"/>
      <c r="AF4" s="21" t="str">
        <f>CONCATENATE(AE$2,"/",$A4,"/",(IF(AE$2=12,Overview!$B$38,Overview!$B$38+1)))</f>
        <v>1/1/2027</v>
      </c>
      <c r="AG4" t="str">
        <f t="shared" ref="AG4:AG34" si="3">TEXT(WEEKDAY(AF4),"ddd")</f>
        <v>Fri</v>
      </c>
      <c r="AH4" s="42"/>
      <c r="AI4" s="42"/>
      <c r="AJ4" s="42"/>
      <c r="AL4" s="21" t="str">
        <f>CONCATENATE(AK$2,"/",$A4,"/",(Overview!$B$38+1))</f>
        <v>2/1/2027</v>
      </c>
      <c r="AM4" t="str">
        <f t="shared" ref="AM4:AM34" si="4">TEXT(WEEKDAY(AL4),"ddd")</f>
        <v>Mon</v>
      </c>
      <c r="AN4" s="42"/>
      <c r="AO4" s="42"/>
      <c r="AP4" s="42"/>
      <c r="AR4" s="21" t="str">
        <f>CONCATENATE(AQ$2,"/",$A4,"/",(Overview!$B$38+1))</f>
        <v>3/1/2027</v>
      </c>
      <c r="AS4" t="str">
        <f t="shared" ref="AS4:AS34" si="5">TEXT(WEEKDAY(AR4),"ddd")</f>
        <v>Mon</v>
      </c>
      <c r="AT4" s="42"/>
      <c r="AU4" s="42"/>
      <c r="AV4" s="42"/>
      <c r="AX4" s="21" t="str">
        <f>CONCATENATE(AW$2,"/",$A4,"/",(Overview!$B$38+1))</f>
        <v>4/1/2027</v>
      </c>
      <c r="AY4" t="str">
        <f t="shared" ref="AY4:AY34" si="6">TEXT(WEEKDAY(AX4),"ddd")</f>
        <v>Thu</v>
      </c>
      <c r="AZ4" s="42"/>
      <c r="BA4" s="42"/>
      <c r="BB4" s="42"/>
      <c r="BD4" s="21" t="str">
        <f>CONCATENATE(BC$2,"/",$A4,"/",(Overview!$B$38+1))</f>
        <v>5/1/2027</v>
      </c>
      <c r="BE4" t="str">
        <f t="shared" ref="BE4:BE34" si="7">TEXT(WEEKDAY(BD4),"ddd")</f>
        <v>Sat</v>
      </c>
      <c r="BF4" s="42"/>
      <c r="BG4" s="42"/>
      <c r="BH4" s="42"/>
      <c r="BJ4" s="21" t="str">
        <f>CONCATENATE(BI$2,"/",$A4,"/",(Overview!$B$38+1))</f>
        <v>6/1/2027</v>
      </c>
      <c r="BK4" t="str">
        <f t="shared" ref="BK4:BK34" si="8">TEXT(WEEKDAY(BJ4),"ddd")</f>
        <v>Tue</v>
      </c>
      <c r="BL4" s="42"/>
      <c r="BM4" s="42"/>
      <c r="BN4" s="42"/>
      <c r="BP4" s="21" t="str">
        <f>CONCATENATE(BO$2,"/",$A4,"/",(Overview!$B$38+1))</f>
        <v>7/1/2027</v>
      </c>
      <c r="BQ4" t="str">
        <f t="shared" ref="BQ4:BQ34" si="9">TEXT(WEEKDAY(BP4),"ddd")</f>
        <v>Thu</v>
      </c>
      <c r="BR4" s="42"/>
      <c r="BS4" s="42"/>
      <c r="BT4" s="42"/>
    </row>
    <row r="5" spans="1:72" x14ac:dyDescent="0.35">
      <c r="A5" s="19">
        <v>2</v>
      </c>
      <c r="B5" t="str">
        <f>CONCATENATE(A$2,"/",$A5,"/",Overview!$B$38)</f>
        <v>8/2/2026</v>
      </c>
      <c r="C5" t="str">
        <f t="shared" si="0"/>
        <v>Sun</v>
      </c>
      <c r="D5" s="42"/>
      <c r="E5" s="42"/>
      <c r="F5" s="42"/>
      <c r="H5" s="21" t="str">
        <f>CONCATENATE(G$2,"/",$A5,"/",Overview!$B$38)</f>
        <v>9/2/2026</v>
      </c>
      <c r="I5" t="str">
        <f>TEXT(WEEKDAY(H5),"ddd")</f>
        <v>Wed</v>
      </c>
      <c r="J5" s="42"/>
      <c r="K5" s="42"/>
      <c r="L5" s="42"/>
      <c r="N5" s="21" t="str">
        <f>CONCATENATE(M$2,"/",$A5,"/",Overview!$B$38)</f>
        <v>10/2/2026</v>
      </c>
      <c r="O5" t="str">
        <f>TEXT(WEEKDAY(N5),"ddd")</f>
        <v>Fri</v>
      </c>
      <c r="P5" s="42"/>
      <c r="Q5" s="42"/>
      <c r="R5" s="42"/>
      <c r="T5" s="21" t="str">
        <f>CONCATENATE(S$2,"/",$A5,"/",Overview!$B$38)</f>
        <v>11/2/2026</v>
      </c>
      <c r="U5" t="str">
        <f t="shared" si="1"/>
        <v>Mon</v>
      </c>
      <c r="V5" s="42"/>
      <c r="W5" s="42"/>
      <c r="X5" s="42"/>
      <c r="Z5" s="21" t="str">
        <f>CONCATENATE(Y$2,"/",$A5,"/",Overview!$B$38)</f>
        <v>12/2/2026</v>
      </c>
      <c r="AA5" t="str">
        <f t="shared" si="2"/>
        <v>Wed</v>
      </c>
      <c r="AB5" s="42"/>
      <c r="AC5" s="42"/>
      <c r="AD5" s="42"/>
      <c r="AF5" s="21" t="str">
        <f>CONCATENATE(AE$2,"/",$A5,"/",(IF(AE$2=12,Overview!$B$38,Overview!$B$38+1)))</f>
        <v>1/2/2027</v>
      </c>
      <c r="AG5" t="str">
        <f t="shared" si="3"/>
        <v>Sat</v>
      </c>
      <c r="AH5" s="42"/>
      <c r="AI5" s="42"/>
      <c r="AJ5" s="42"/>
      <c r="AL5" s="21" t="str">
        <f>CONCATENATE(AK$2,"/",$A5,"/",(Overview!$B$38+1))</f>
        <v>2/2/2027</v>
      </c>
      <c r="AM5" t="str">
        <f t="shared" si="4"/>
        <v>Tue</v>
      </c>
      <c r="AN5" s="42"/>
      <c r="AO5" s="42"/>
      <c r="AP5" s="42"/>
      <c r="AR5" s="21" t="str">
        <f>CONCATENATE(AQ$2,"/",$A5,"/",(Overview!$B$38+1))</f>
        <v>3/2/2027</v>
      </c>
      <c r="AS5" t="str">
        <f t="shared" si="5"/>
        <v>Tue</v>
      </c>
      <c r="AT5" s="42"/>
      <c r="AU5" s="42"/>
      <c r="AV5" s="42"/>
      <c r="AX5" s="21" t="str">
        <f>CONCATENATE(AW$2,"/",$A5,"/",(Overview!$B$38+1))</f>
        <v>4/2/2027</v>
      </c>
      <c r="AY5" t="str">
        <f t="shared" si="6"/>
        <v>Fri</v>
      </c>
      <c r="AZ5" s="42"/>
      <c r="BA5" s="42"/>
      <c r="BB5" s="42"/>
      <c r="BD5" s="21" t="str">
        <f>CONCATENATE(BC$2,"/",$A5,"/",(Overview!$B$38+1))</f>
        <v>5/2/2027</v>
      </c>
      <c r="BE5" t="str">
        <f t="shared" si="7"/>
        <v>Sun</v>
      </c>
      <c r="BF5" s="42"/>
      <c r="BG5" s="42"/>
      <c r="BH5" s="42"/>
      <c r="BJ5" s="21" t="str">
        <f>CONCATENATE(BI$2,"/",$A5,"/",(Overview!$B$38+1))</f>
        <v>6/2/2027</v>
      </c>
      <c r="BK5" t="str">
        <f t="shared" si="8"/>
        <v>Wed</v>
      </c>
      <c r="BL5" s="42"/>
      <c r="BM5" s="42"/>
      <c r="BN5" s="42"/>
      <c r="BP5" s="21" t="str">
        <f>CONCATENATE(BO$2,"/",$A5,"/",(Overview!$B$38+1))</f>
        <v>7/2/2027</v>
      </c>
      <c r="BQ5" t="str">
        <f t="shared" si="9"/>
        <v>Fri</v>
      </c>
      <c r="BR5" s="42"/>
      <c r="BS5" s="42"/>
      <c r="BT5" s="42"/>
    </row>
    <row r="6" spans="1:72" x14ac:dyDescent="0.35">
      <c r="A6" s="19">
        <v>3</v>
      </c>
      <c r="B6" t="str">
        <f>CONCATENATE(A$2,"/",$A6,"/",Overview!$B$38)</f>
        <v>8/3/2026</v>
      </c>
      <c r="C6" t="str">
        <f t="shared" si="0"/>
        <v>Mon</v>
      </c>
      <c r="D6" s="42"/>
      <c r="E6" s="42"/>
      <c r="F6" s="42"/>
      <c r="H6" s="21" t="str">
        <f>CONCATENATE(G$2,"/",$A6,"/",Overview!$B$38)</f>
        <v>9/3/2026</v>
      </c>
      <c r="I6" t="str">
        <f>TEXT(WEEKDAY(H6),"ddd")</f>
        <v>Thu</v>
      </c>
      <c r="J6" s="42"/>
      <c r="K6" s="42"/>
      <c r="L6" s="42"/>
      <c r="N6" s="21" t="str">
        <f>CONCATENATE(M$2,"/",$A6,"/",Overview!$B$38)</f>
        <v>10/3/2026</v>
      </c>
      <c r="O6" t="str">
        <f t="shared" ref="O6:O34" si="10">TEXT(WEEKDAY(N6),"ddd")</f>
        <v>Sat</v>
      </c>
      <c r="P6" s="42"/>
      <c r="Q6" s="42"/>
      <c r="R6" s="42"/>
      <c r="T6" s="21" t="str">
        <f>CONCATENATE(S$2,"/",$A6,"/",Overview!$B$38)</f>
        <v>11/3/2026</v>
      </c>
      <c r="U6" t="str">
        <f t="shared" si="1"/>
        <v>Tue</v>
      </c>
      <c r="V6" s="42"/>
      <c r="W6" s="42"/>
      <c r="X6" s="42"/>
      <c r="Z6" s="21" t="str">
        <f>CONCATENATE(Y$2,"/",$A6,"/",Overview!$B$38)</f>
        <v>12/3/2026</v>
      </c>
      <c r="AA6" t="str">
        <f t="shared" si="2"/>
        <v>Thu</v>
      </c>
      <c r="AB6" s="42"/>
      <c r="AC6" s="42"/>
      <c r="AD6" s="42"/>
      <c r="AF6" s="21" t="str">
        <f>CONCATENATE(AE$2,"/",$A6,"/",(IF(AE$2=12,Overview!$B$38,Overview!$B$38+1)))</f>
        <v>1/3/2027</v>
      </c>
      <c r="AG6" t="str">
        <f t="shared" si="3"/>
        <v>Sun</v>
      </c>
      <c r="AH6" s="42"/>
      <c r="AI6" s="42"/>
      <c r="AJ6" s="42"/>
      <c r="AL6" s="21" t="str">
        <f>CONCATENATE(AK$2,"/",$A6,"/",(Overview!$B$38+1))</f>
        <v>2/3/2027</v>
      </c>
      <c r="AM6" t="str">
        <f t="shared" si="4"/>
        <v>Wed</v>
      </c>
      <c r="AN6" s="42"/>
      <c r="AO6" s="42"/>
      <c r="AP6" s="42"/>
      <c r="AR6" s="21" t="str">
        <f>CONCATENATE(AQ$2,"/",$A6,"/",(Overview!$B$38+1))</f>
        <v>3/3/2027</v>
      </c>
      <c r="AS6" t="str">
        <f t="shared" si="5"/>
        <v>Wed</v>
      </c>
      <c r="AT6" s="42"/>
      <c r="AU6" s="42"/>
      <c r="AV6" s="42"/>
      <c r="AX6" s="21" t="str">
        <f>CONCATENATE(AW$2,"/",$A6,"/",(Overview!$B$38+1))</f>
        <v>4/3/2027</v>
      </c>
      <c r="AY6" t="str">
        <f t="shared" si="6"/>
        <v>Sat</v>
      </c>
      <c r="AZ6" s="42"/>
      <c r="BA6" s="42"/>
      <c r="BB6" s="42"/>
      <c r="BD6" s="21" t="str">
        <f>CONCATENATE(BC$2,"/",$A6,"/",(Overview!$B$38+1))</f>
        <v>5/3/2027</v>
      </c>
      <c r="BE6" t="str">
        <f t="shared" si="7"/>
        <v>Mon</v>
      </c>
      <c r="BF6" s="42"/>
      <c r="BG6" s="42"/>
      <c r="BH6" s="42"/>
      <c r="BJ6" s="21" t="str">
        <f>CONCATENATE(BI$2,"/",$A6,"/",(Overview!$B$38+1))</f>
        <v>6/3/2027</v>
      </c>
      <c r="BK6" t="str">
        <f t="shared" si="8"/>
        <v>Thu</v>
      </c>
      <c r="BL6" s="42"/>
      <c r="BM6" s="42"/>
      <c r="BN6" s="42"/>
      <c r="BP6" s="21" t="str">
        <f>CONCATENATE(BO$2,"/",$A6,"/",(Overview!$B$38+1))</f>
        <v>7/3/2027</v>
      </c>
      <c r="BQ6" t="str">
        <f t="shared" si="9"/>
        <v>Sat</v>
      </c>
      <c r="BR6" s="42"/>
      <c r="BS6" s="42"/>
      <c r="BT6" s="42"/>
    </row>
    <row r="7" spans="1:72" x14ac:dyDescent="0.35">
      <c r="A7" s="19">
        <v>4</v>
      </c>
      <c r="B7" t="str">
        <f>CONCATENATE(A$2,"/",$A7,"/",Overview!$B$38)</f>
        <v>8/4/2026</v>
      </c>
      <c r="C7" t="str">
        <f t="shared" si="0"/>
        <v>Tue</v>
      </c>
      <c r="D7" s="42"/>
      <c r="E7" s="42"/>
      <c r="F7" s="42"/>
      <c r="H7" s="21" t="str">
        <f>CONCATENATE(G$2,"/",$A7,"/",Overview!$B$38)</f>
        <v>9/4/2026</v>
      </c>
      <c r="I7" t="str">
        <f>TEXT(WEEKDAY(H7),"ddd")</f>
        <v>Fri</v>
      </c>
      <c r="J7" s="42"/>
      <c r="K7" s="42"/>
      <c r="L7" s="42"/>
      <c r="N7" s="21" t="str">
        <f>CONCATENATE(M$2,"/",$A7,"/",Overview!$B$38)</f>
        <v>10/4/2026</v>
      </c>
      <c r="O7" t="str">
        <f t="shared" si="10"/>
        <v>Sun</v>
      </c>
      <c r="P7" s="42"/>
      <c r="Q7" s="42"/>
      <c r="R7" s="42"/>
      <c r="T7" s="21" t="str">
        <f>CONCATENATE(S$2,"/",$A7,"/",Overview!$B$38)</f>
        <v>11/4/2026</v>
      </c>
      <c r="U7" t="str">
        <f t="shared" si="1"/>
        <v>Wed</v>
      </c>
      <c r="V7" s="42"/>
      <c r="W7" s="42"/>
      <c r="X7" s="42"/>
      <c r="Z7" s="21" t="str">
        <f>CONCATENATE(Y$2,"/",$A7,"/",Overview!$B$38)</f>
        <v>12/4/2026</v>
      </c>
      <c r="AA7" t="str">
        <f t="shared" si="2"/>
        <v>Fri</v>
      </c>
      <c r="AB7" s="42"/>
      <c r="AC7" s="42"/>
      <c r="AD7" s="42"/>
      <c r="AF7" s="21" t="str">
        <f>CONCATENATE(AE$2,"/",$A7,"/",(IF(AE$2=12,Overview!$B$38,Overview!$B$38+1)))</f>
        <v>1/4/2027</v>
      </c>
      <c r="AG7" t="str">
        <f t="shared" si="3"/>
        <v>Mon</v>
      </c>
      <c r="AH7" s="42"/>
      <c r="AI7" s="42"/>
      <c r="AJ7" s="42"/>
      <c r="AL7" s="21" t="str">
        <f>CONCATENATE(AK$2,"/",$A7,"/",(Overview!$B$38+1))</f>
        <v>2/4/2027</v>
      </c>
      <c r="AM7" t="str">
        <f t="shared" si="4"/>
        <v>Thu</v>
      </c>
      <c r="AN7" s="42"/>
      <c r="AO7" s="42"/>
      <c r="AP7" s="42"/>
      <c r="AR7" s="21" t="str">
        <f>CONCATENATE(AQ$2,"/",$A7,"/",(Overview!$B$38+1))</f>
        <v>3/4/2027</v>
      </c>
      <c r="AS7" t="str">
        <f t="shared" si="5"/>
        <v>Thu</v>
      </c>
      <c r="AT7" s="42"/>
      <c r="AU7" s="42"/>
      <c r="AV7" s="42"/>
      <c r="AX7" s="21" t="str">
        <f>CONCATENATE(AW$2,"/",$A7,"/",(Overview!$B$38+1))</f>
        <v>4/4/2027</v>
      </c>
      <c r="AY7" t="str">
        <f t="shared" si="6"/>
        <v>Sun</v>
      </c>
      <c r="AZ7" s="42"/>
      <c r="BA7" s="42"/>
      <c r="BB7" s="42"/>
      <c r="BD7" s="21" t="str">
        <f>CONCATENATE(BC$2,"/",$A7,"/",(Overview!$B$38+1))</f>
        <v>5/4/2027</v>
      </c>
      <c r="BE7" t="str">
        <f t="shared" si="7"/>
        <v>Tue</v>
      </c>
      <c r="BF7" s="42"/>
      <c r="BG7" s="42"/>
      <c r="BH7" s="42"/>
      <c r="BJ7" s="21" t="str">
        <f>CONCATENATE(BI$2,"/",$A7,"/",(Overview!$B$38+1))</f>
        <v>6/4/2027</v>
      </c>
      <c r="BK7" t="str">
        <f t="shared" si="8"/>
        <v>Fri</v>
      </c>
      <c r="BL7" s="42"/>
      <c r="BM7" s="42"/>
      <c r="BN7" s="42"/>
      <c r="BP7" s="21" t="str">
        <f>CONCATENATE(BO$2,"/",$A7,"/",(Overview!$B$38+1))</f>
        <v>7/4/2027</v>
      </c>
      <c r="BQ7" t="str">
        <f t="shared" si="9"/>
        <v>Sun</v>
      </c>
      <c r="BR7" s="42"/>
      <c r="BS7" s="42"/>
      <c r="BT7" s="42"/>
    </row>
    <row r="8" spans="1:72" x14ac:dyDescent="0.35">
      <c r="A8" s="19">
        <v>5</v>
      </c>
      <c r="B8" t="str">
        <f>CONCATENATE(A$2,"/",$A8,"/",Overview!$B$38)</f>
        <v>8/5/2026</v>
      </c>
      <c r="C8" t="str">
        <f t="shared" si="0"/>
        <v>Wed</v>
      </c>
      <c r="D8" s="42"/>
      <c r="E8" s="42"/>
      <c r="F8" s="42"/>
      <c r="H8" s="21" t="str">
        <f>CONCATENATE(G$2,"/",$A8,"/",Overview!$B$38)</f>
        <v>9/5/2026</v>
      </c>
      <c r="I8" t="str">
        <f t="shared" ref="I8:I34" si="11">TEXT(WEEKDAY(H8),"ddd")</f>
        <v>Sat</v>
      </c>
      <c r="J8" s="42"/>
      <c r="K8" s="42"/>
      <c r="L8" s="42"/>
      <c r="N8" s="21" t="str">
        <f>CONCATENATE(M$2,"/",$A8,"/",Overview!$B$38)</f>
        <v>10/5/2026</v>
      </c>
      <c r="O8" t="str">
        <f t="shared" si="10"/>
        <v>Mon</v>
      </c>
      <c r="P8" s="42"/>
      <c r="Q8" s="42"/>
      <c r="R8" s="42"/>
      <c r="T8" s="21" t="str">
        <f>CONCATENATE(S$2,"/",$A8,"/",Overview!$B$38)</f>
        <v>11/5/2026</v>
      </c>
      <c r="U8" t="str">
        <f t="shared" si="1"/>
        <v>Thu</v>
      </c>
      <c r="V8" s="42"/>
      <c r="W8" s="42"/>
      <c r="X8" s="42"/>
      <c r="Z8" s="21" t="str">
        <f>CONCATENATE(Y$2,"/",$A8,"/",Overview!$B$38)</f>
        <v>12/5/2026</v>
      </c>
      <c r="AA8" t="str">
        <f t="shared" si="2"/>
        <v>Sat</v>
      </c>
      <c r="AB8" s="42"/>
      <c r="AC8" s="42"/>
      <c r="AD8" s="42"/>
      <c r="AF8" s="21" t="str">
        <f>CONCATENATE(AE$2,"/",$A8,"/",(IF(AE$2=12,Overview!$B$38,Overview!$B$38+1)))</f>
        <v>1/5/2027</v>
      </c>
      <c r="AG8" t="str">
        <f t="shared" si="3"/>
        <v>Tue</v>
      </c>
      <c r="AH8" s="42"/>
      <c r="AI8" s="42"/>
      <c r="AJ8" s="42"/>
      <c r="AL8" s="21" t="str">
        <f>CONCATENATE(AK$2,"/",$A8,"/",(Overview!$B$38+1))</f>
        <v>2/5/2027</v>
      </c>
      <c r="AM8" t="str">
        <f t="shared" si="4"/>
        <v>Fri</v>
      </c>
      <c r="AN8" s="42"/>
      <c r="AO8" s="42"/>
      <c r="AP8" s="42"/>
      <c r="AR8" s="21" t="str">
        <f>CONCATENATE(AQ$2,"/",$A8,"/",(Overview!$B$38+1))</f>
        <v>3/5/2027</v>
      </c>
      <c r="AS8" t="str">
        <f t="shared" si="5"/>
        <v>Fri</v>
      </c>
      <c r="AT8" s="42"/>
      <c r="AU8" s="42"/>
      <c r="AV8" s="42"/>
      <c r="AX8" s="21" t="str">
        <f>CONCATENATE(AW$2,"/",$A8,"/",(Overview!$B$38+1))</f>
        <v>4/5/2027</v>
      </c>
      <c r="AY8" t="str">
        <f t="shared" si="6"/>
        <v>Mon</v>
      </c>
      <c r="AZ8" s="42"/>
      <c r="BA8" s="42"/>
      <c r="BB8" s="42"/>
      <c r="BD8" s="21" t="str">
        <f>CONCATENATE(BC$2,"/",$A8,"/",(Overview!$B$38+1))</f>
        <v>5/5/2027</v>
      </c>
      <c r="BE8" t="str">
        <f t="shared" si="7"/>
        <v>Wed</v>
      </c>
      <c r="BF8" s="42"/>
      <c r="BG8" s="42"/>
      <c r="BH8" s="42"/>
      <c r="BJ8" s="21" t="str">
        <f>CONCATENATE(BI$2,"/",$A8,"/",(Overview!$B$38+1))</f>
        <v>6/5/2027</v>
      </c>
      <c r="BK8" t="str">
        <f t="shared" si="8"/>
        <v>Sat</v>
      </c>
      <c r="BL8" s="42"/>
      <c r="BM8" s="42"/>
      <c r="BN8" s="42"/>
      <c r="BP8" s="21" t="str">
        <f>CONCATENATE(BO$2,"/",$A8,"/",(Overview!$B$38+1))</f>
        <v>7/5/2027</v>
      </c>
      <c r="BQ8" t="str">
        <f t="shared" si="9"/>
        <v>Mon</v>
      </c>
      <c r="BR8" s="42"/>
      <c r="BS8" s="42"/>
      <c r="BT8" s="42"/>
    </row>
    <row r="9" spans="1:72" x14ac:dyDescent="0.35">
      <c r="A9" s="19">
        <v>6</v>
      </c>
      <c r="B9" t="str">
        <f>CONCATENATE(A$2,"/",$A9,"/",Overview!$B$38)</f>
        <v>8/6/2026</v>
      </c>
      <c r="C9" t="str">
        <f t="shared" si="0"/>
        <v>Thu</v>
      </c>
      <c r="D9" s="42"/>
      <c r="E9" s="42"/>
      <c r="F9" s="42"/>
      <c r="H9" s="21" t="str">
        <f>CONCATENATE(G$2,"/",$A9,"/",Overview!$B$38)</f>
        <v>9/6/2026</v>
      </c>
      <c r="I9" t="str">
        <f t="shared" si="11"/>
        <v>Sun</v>
      </c>
      <c r="J9" s="42"/>
      <c r="K9" s="42"/>
      <c r="L9" s="42"/>
      <c r="N9" s="21" t="str">
        <f>CONCATENATE(M$2,"/",$A9,"/",Overview!$B$38)</f>
        <v>10/6/2026</v>
      </c>
      <c r="O9" t="str">
        <f t="shared" si="10"/>
        <v>Tue</v>
      </c>
      <c r="P9" s="42"/>
      <c r="Q9" s="42"/>
      <c r="R9" s="42"/>
      <c r="T9" s="21" t="str">
        <f>CONCATENATE(S$2,"/",$A9,"/",Overview!$B$38)</f>
        <v>11/6/2026</v>
      </c>
      <c r="U9" t="str">
        <f t="shared" si="1"/>
        <v>Fri</v>
      </c>
      <c r="V9" s="42"/>
      <c r="W9" s="42"/>
      <c r="X9" s="42"/>
      <c r="Z9" s="21" t="str">
        <f>CONCATENATE(Y$2,"/",$A9,"/",Overview!$B$38)</f>
        <v>12/6/2026</v>
      </c>
      <c r="AA9" t="str">
        <f t="shared" si="2"/>
        <v>Sun</v>
      </c>
      <c r="AB9" s="42"/>
      <c r="AC9" s="42"/>
      <c r="AD9" s="42"/>
      <c r="AF9" s="21" t="str">
        <f>CONCATENATE(AE$2,"/",$A9,"/",(IF(AE$2=12,Overview!$B$38,Overview!$B$38+1)))</f>
        <v>1/6/2027</v>
      </c>
      <c r="AG9" t="str">
        <f t="shared" si="3"/>
        <v>Wed</v>
      </c>
      <c r="AH9" s="42"/>
      <c r="AI9" s="42"/>
      <c r="AJ9" s="42"/>
      <c r="AL9" s="21" t="str">
        <f>CONCATENATE(AK$2,"/",$A9,"/",(Overview!$B$38+1))</f>
        <v>2/6/2027</v>
      </c>
      <c r="AM9" t="str">
        <f t="shared" si="4"/>
        <v>Sat</v>
      </c>
      <c r="AN9" s="42"/>
      <c r="AO9" s="42"/>
      <c r="AP9" s="42"/>
      <c r="AR9" s="21" t="str">
        <f>CONCATENATE(AQ$2,"/",$A9,"/",(Overview!$B$38+1))</f>
        <v>3/6/2027</v>
      </c>
      <c r="AS9" t="str">
        <f t="shared" si="5"/>
        <v>Sat</v>
      </c>
      <c r="AT9" s="42"/>
      <c r="AU9" s="42"/>
      <c r="AV9" s="42"/>
      <c r="AX9" s="21" t="str">
        <f>CONCATENATE(AW$2,"/",$A9,"/",(Overview!$B$38+1))</f>
        <v>4/6/2027</v>
      </c>
      <c r="AY9" t="str">
        <f t="shared" si="6"/>
        <v>Tue</v>
      </c>
      <c r="AZ9" s="42"/>
      <c r="BA9" s="42"/>
      <c r="BB9" s="42"/>
      <c r="BD9" s="21" t="str">
        <f>CONCATENATE(BC$2,"/",$A9,"/",(Overview!$B$38+1))</f>
        <v>5/6/2027</v>
      </c>
      <c r="BE9" t="str">
        <f t="shared" si="7"/>
        <v>Thu</v>
      </c>
      <c r="BF9" s="42"/>
      <c r="BG9" s="42"/>
      <c r="BH9" s="42"/>
      <c r="BJ9" s="21" t="str">
        <f>CONCATENATE(BI$2,"/",$A9,"/",(Overview!$B$38+1))</f>
        <v>6/6/2027</v>
      </c>
      <c r="BK9" t="str">
        <f t="shared" si="8"/>
        <v>Sun</v>
      </c>
      <c r="BL9" s="42"/>
      <c r="BM9" s="42"/>
      <c r="BN9" s="42"/>
      <c r="BP9" s="21" t="str">
        <f>CONCATENATE(BO$2,"/",$A9,"/",(Overview!$B$38+1))</f>
        <v>7/6/2027</v>
      </c>
      <c r="BQ9" t="str">
        <f t="shared" si="9"/>
        <v>Tue</v>
      </c>
      <c r="BR9" s="42"/>
      <c r="BS9" s="42"/>
      <c r="BT9" s="42"/>
    </row>
    <row r="10" spans="1:72" x14ac:dyDescent="0.35">
      <c r="A10" s="19">
        <v>7</v>
      </c>
      <c r="B10" t="str">
        <f>CONCATENATE(A$2,"/",$A10,"/",Overview!$B$38)</f>
        <v>8/7/2026</v>
      </c>
      <c r="C10" t="str">
        <f t="shared" si="0"/>
        <v>Fri</v>
      </c>
      <c r="D10" s="42"/>
      <c r="E10" s="42"/>
      <c r="F10" s="42"/>
      <c r="H10" s="21" t="str">
        <f>CONCATENATE(G$2,"/",$A10,"/",Overview!$B$38)</f>
        <v>9/7/2026</v>
      </c>
      <c r="I10" t="str">
        <f t="shared" si="11"/>
        <v>Mon</v>
      </c>
      <c r="J10" s="42"/>
      <c r="K10" s="42"/>
      <c r="L10" s="42"/>
      <c r="N10" s="21" t="str">
        <f>CONCATENATE(M$2,"/",$A10,"/",Overview!$B$38)</f>
        <v>10/7/2026</v>
      </c>
      <c r="O10" t="str">
        <f t="shared" si="10"/>
        <v>Wed</v>
      </c>
      <c r="P10" s="42"/>
      <c r="Q10" s="42"/>
      <c r="R10" s="42"/>
      <c r="T10" s="21" t="str">
        <f>CONCATENATE(S$2,"/",$A10,"/",Overview!$B$38)</f>
        <v>11/7/2026</v>
      </c>
      <c r="U10" t="str">
        <f t="shared" si="1"/>
        <v>Sat</v>
      </c>
      <c r="V10" s="42"/>
      <c r="W10" s="42"/>
      <c r="X10" s="42"/>
      <c r="Z10" s="21" t="str">
        <f>CONCATENATE(Y$2,"/",$A10,"/",Overview!$B$38)</f>
        <v>12/7/2026</v>
      </c>
      <c r="AA10" t="str">
        <f t="shared" si="2"/>
        <v>Mon</v>
      </c>
      <c r="AB10" s="42"/>
      <c r="AC10" s="42"/>
      <c r="AD10" s="42"/>
      <c r="AF10" s="21" t="str">
        <f>CONCATENATE(AE$2,"/",$A10,"/",(IF(AE$2=12,Overview!$B$38,Overview!$B$38+1)))</f>
        <v>1/7/2027</v>
      </c>
      <c r="AG10" t="str">
        <f t="shared" si="3"/>
        <v>Thu</v>
      </c>
      <c r="AH10" s="42"/>
      <c r="AI10" s="42"/>
      <c r="AJ10" s="42"/>
      <c r="AL10" s="21" t="str">
        <f>CONCATENATE(AK$2,"/",$A10,"/",(Overview!$B$38+1))</f>
        <v>2/7/2027</v>
      </c>
      <c r="AM10" t="str">
        <f t="shared" si="4"/>
        <v>Sun</v>
      </c>
      <c r="AN10" s="42"/>
      <c r="AO10" s="42"/>
      <c r="AP10" s="42"/>
      <c r="AR10" s="21" t="str">
        <f>CONCATENATE(AQ$2,"/",$A10,"/",(Overview!$B$38+1))</f>
        <v>3/7/2027</v>
      </c>
      <c r="AS10" t="str">
        <f t="shared" si="5"/>
        <v>Sun</v>
      </c>
      <c r="AT10" s="42"/>
      <c r="AU10" s="42"/>
      <c r="AV10" s="42"/>
      <c r="AX10" s="21" t="str">
        <f>CONCATENATE(AW$2,"/",$A10,"/",(Overview!$B$38+1))</f>
        <v>4/7/2027</v>
      </c>
      <c r="AY10" t="str">
        <f t="shared" si="6"/>
        <v>Wed</v>
      </c>
      <c r="AZ10" s="42"/>
      <c r="BA10" s="42"/>
      <c r="BB10" s="42"/>
      <c r="BD10" s="21" t="str">
        <f>CONCATENATE(BC$2,"/",$A10,"/",(Overview!$B$38+1))</f>
        <v>5/7/2027</v>
      </c>
      <c r="BE10" t="str">
        <f t="shared" si="7"/>
        <v>Fri</v>
      </c>
      <c r="BF10" s="42"/>
      <c r="BG10" s="42"/>
      <c r="BH10" s="42"/>
      <c r="BJ10" s="21" t="str">
        <f>CONCATENATE(BI$2,"/",$A10,"/",(Overview!$B$38+1))</f>
        <v>6/7/2027</v>
      </c>
      <c r="BK10" t="str">
        <f t="shared" si="8"/>
        <v>Mon</v>
      </c>
      <c r="BL10" s="42"/>
      <c r="BM10" s="42"/>
      <c r="BN10" s="42"/>
      <c r="BP10" s="21" t="str">
        <f>CONCATENATE(BO$2,"/",$A10,"/",(Overview!$B$38+1))</f>
        <v>7/7/2027</v>
      </c>
      <c r="BQ10" t="str">
        <f t="shared" si="9"/>
        <v>Wed</v>
      </c>
      <c r="BR10" s="42"/>
      <c r="BS10" s="42"/>
      <c r="BT10" s="42"/>
    </row>
    <row r="11" spans="1:72" x14ac:dyDescent="0.35">
      <c r="A11" s="19">
        <v>8</v>
      </c>
      <c r="B11" t="str">
        <f>CONCATENATE(A$2,"/",$A11,"/",Overview!$B$38)</f>
        <v>8/8/2026</v>
      </c>
      <c r="C11" t="str">
        <f t="shared" ref="C11:C34" si="12">TEXT(WEEKDAY(B11),"ddd")</f>
        <v>Sat</v>
      </c>
      <c r="D11" s="42"/>
      <c r="E11" s="42"/>
      <c r="F11" s="42"/>
      <c r="H11" s="21" t="str">
        <f>CONCATENATE(G$2,"/",$A11,"/",Overview!$B$38)</f>
        <v>9/8/2026</v>
      </c>
      <c r="I11" t="str">
        <f t="shared" si="11"/>
        <v>Tue</v>
      </c>
      <c r="J11" s="42"/>
      <c r="K11" s="42"/>
      <c r="L11" s="42"/>
      <c r="N11" s="21" t="str">
        <f>CONCATENATE(M$2,"/",$A11,"/",Overview!$B$38)</f>
        <v>10/8/2026</v>
      </c>
      <c r="O11" t="str">
        <f t="shared" si="10"/>
        <v>Thu</v>
      </c>
      <c r="P11" s="42"/>
      <c r="Q11" s="42"/>
      <c r="R11" s="42"/>
      <c r="T11" s="21" t="str">
        <f>CONCATENATE(S$2,"/",$A11,"/",Overview!$B$38)</f>
        <v>11/8/2026</v>
      </c>
      <c r="U11" t="str">
        <f t="shared" si="1"/>
        <v>Sun</v>
      </c>
      <c r="V11" s="42"/>
      <c r="W11" s="42"/>
      <c r="X11" s="42"/>
      <c r="Z11" s="21" t="str">
        <f>CONCATENATE(Y$2,"/",$A11,"/",Overview!$B$38)</f>
        <v>12/8/2026</v>
      </c>
      <c r="AA11" t="str">
        <f t="shared" si="2"/>
        <v>Tue</v>
      </c>
      <c r="AB11" s="42"/>
      <c r="AC11" s="42"/>
      <c r="AD11" s="42"/>
      <c r="AF11" s="21" t="str">
        <f>CONCATENATE(AE$2,"/",$A11,"/",(IF(AE$2=12,Overview!$B$38,Overview!$B$38+1)))</f>
        <v>1/8/2027</v>
      </c>
      <c r="AG11" t="str">
        <f t="shared" si="3"/>
        <v>Fri</v>
      </c>
      <c r="AH11" s="42"/>
      <c r="AI11" s="42"/>
      <c r="AJ11" s="42"/>
      <c r="AL11" s="21" t="str">
        <f>CONCATENATE(AK$2,"/",$A11,"/",(Overview!$B$38+1))</f>
        <v>2/8/2027</v>
      </c>
      <c r="AM11" t="str">
        <f t="shared" si="4"/>
        <v>Mon</v>
      </c>
      <c r="AN11" s="42"/>
      <c r="AO11" s="42"/>
      <c r="AP11" s="42"/>
      <c r="AR11" s="21" t="str">
        <f>CONCATENATE(AQ$2,"/",$A11,"/",(Overview!$B$38+1))</f>
        <v>3/8/2027</v>
      </c>
      <c r="AS11" t="str">
        <f t="shared" si="5"/>
        <v>Mon</v>
      </c>
      <c r="AT11" s="42"/>
      <c r="AU11" s="42"/>
      <c r="AV11" s="42"/>
      <c r="AX11" s="21" t="str">
        <f>CONCATENATE(AW$2,"/",$A11,"/",(Overview!$B$38+1))</f>
        <v>4/8/2027</v>
      </c>
      <c r="AY11" t="str">
        <f t="shared" si="6"/>
        <v>Thu</v>
      </c>
      <c r="AZ11" s="42"/>
      <c r="BA11" s="42"/>
      <c r="BB11" s="42"/>
      <c r="BD11" s="21" t="str">
        <f>CONCATENATE(BC$2,"/",$A11,"/",(Overview!$B$38+1))</f>
        <v>5/8/2027</v>
      </c>
      <c r="BE11" t="str">
        <f t="shared" si="7"/>
        <v>Sat</v>
      </c>
      <c r="BF11" s="42"/>
      <c r="BG11" s="42"/>
      <c r="BH11" s="42"/>
      <c r="BJ11" s="21" t="str">
        <f>CONCATENATE(BI$2,"/",$A11,"/",(Overview!$B$38+1))</f>
        <v>6/8/2027</v>
      </c>
      <c r="BK11" t="str">
        <f t="shared" si="8"/>
        <v>Tue</v>
      </c>
      <c r="BL11" s="42"/>
      <c r="BM11" s="42"/>
      <c r="BN11" s="42"/>
      <c r="BP11" s="21" t="str">
        <f>CONCATENATE(BO$2,"/",$A11,"/",(Overview!$B$38+1))</f>
        <v>7/8/2027</v>
      </c>
      <c r="BQ11" t="str">
        <f t="shared" si="9"/>
        <v>Thu</v>
      </c>
      <c r="BR11" s="42"/>
      <c r="BS11" s="42"/>
      <c r="BT11" s="42"/>
    </row>
    <row r="12" spans="1:72" x14ac:dyDescent="0.35">
      <c r="A12" s="19">
        <v>9</v>
      </c>
      <c r="B12" t="str">
        <f>CONCATENATE(A$2,"/",$A12,"/",Overview!$B$38)</f>
        <v>8/9/2026</v>
      </c>
      <c r="C12" t="str">
        <f t="shared" si="12"/>
        <v>Sun</v>
      </c>
      <c r="D12" s="42"/>
      <c r="E12" s="42"/>
      <c r="F12" s="42"/>
      <c r="H12" s="21" t="str">
        <f>CONCATENATE(G$2,"/",$A12,"/",Overview!$B$38)</f>
        <v>9/9/2026</v>
      </c>
      <c r="I12" t="str">
        <f t="shared" si="11"/>
        <v>Wed</v>
      </c>
      <c r="J12" s="42"/>
      <c r="K12" s="42"/>
      <c r="L12" s="42"/>
      <c r="N12" s="21" t="str">
        <f>CONCATENATE(M$2,"/",$A12,"/",Overview!$B$38)</f>
        <v>10/9/2026</v>
      </c>
      <c r="O12" t="str">
        <f t="shared" si="10"/>
        <v>Fri</v>
      </c>
      <c r="P12" s="42"/>
      <c r="Q12" s="42"/>
      <c r="R12" s="42"/>
      <c r="T12" s="21" t="str">
        <f>CONCATENATE(S$2,"/",$A12,"/",Overview!$B$38)</f>
        <v>11/9/2026</v>
      </c>
      <c r="U12" t="str">
        <f t="shared" si="1"/>
        <v>Mon</v>
      </c>
      <c r="V12" s="42"/>
      <c r="W12" s="42"/>
      <c r="X12" s="42"/>
      <c r="Z12" s="21" t="str">
        <f>CONCATENATE(Y$2,"/",$A12,"/",Overview!$B$38)</f>
        <v>12/9/2026</v>
      </c>
      <c r="AA12" t="str">
        <f t="shared" si="2"/>
        <v>Wed</v>
      </c>
      <c r="AB12" s="42"/>
      <c r="AC12" s="42"/>
      <c r="AD12" s="42"/>
      <c r="AF12" s="21" t="str">
        <f>CONCATENATE(AE$2,"/",$A12,"/",(IF(AE$2=12,Overview!$B$38,Overview!$B$38+1)))</f>
        <v>1/9/2027</v>
      </c>
      <c r="AG12" t="str">
        <f t="shared" si="3"/>
        <v>Sat</v>
      </c>
      <c r="AH12" s="42"/>
      <c r="AI12" s="42"/>
      <c r="AJ12" s="42"/>
      <c r="AL12" s="21" t="str">
        <f>CONCATENATE(AK$2,"/",$A12,"/",(Overview!$B$38+1))</f>
        <v>2/9/2027</v>
      </c>
      <c r="AM12" t="str">
        <f t="shared" si="4"/>
        <v>Tue</v>
      </c>
      <c r="AN12" s="42"/>
      <c r="AO12" s="42"/>
      <c r="AP12" s="42"/>
      <c r="AR12" s="21" t="str">
        <f>CONCATENATE(AQ$2,"/",$A12,"/",(Overview!$B$38+1))</f>
        <v>3/9/2027</v>
      </c>
      <c r="AS12" t="str">
        <f t="shared" si="5"/>
        <v>Tue</v>
      </c>
      <c r="AT12" s="42"/>
      <c r="AU12" s="42"/>
      <c r="AV12" s="42"/>
      <c r="AX12" s="21" t="str">
        <f>CONCATENATE(AW$2,"/",$A12,"/",(Overview!$B$38+1))</f>
        <v>4/9/2027</v>
      </c>
      <c r="AY12" t="str">
        <f t="shared" si="6"/>
        <v>Fri</v>
      </c>
      <c r="AZ12" s="42"/>
      <c r="BA12" s="42"/>
      <c r="BB12" s="42"/>
      <c r="BD12" s="21" t="str">
        <f>CONCATENATE(BC$2,"/",$A12,"/",(Overview!$B$38+1))</f>
        <v>5/9/2027</v>
      </c>
      <c r="BE12" t="str">
        <f t="shared" si="7"/>
        <v>Sun</v>
      </c>
      <c r="BF12" s="42"/>
      <c r="BG12" s="42"/>
      <c r="BH12" s="42"/>
      <c r="BJ12" s="21" t="str">
        <f>CONCATENATE(BI$2,"/",$A12,"/",(Overview!$B$38+1))</f>
        <v>6/9/2027</v>
      </c>
      <c r="BK12" t="str">
        <f t="shared" si="8"/>
        <v>Wed</v>
      </c>
      <c r="BL12" s="42"/>
      <c r="BM12" s="42"/>
      <c r="BN12" s="42"/>
      <c r="BP12" s="21" t="str">
        <f>CONCATENATE(BO$2,"/",$A12,"/",(Overview!$B$38+1))</f>
        <v>7/9/2027</v>
      </c>
      <c r="BQ12" t="str">
        <f t="shared" si="9"/>
        <v>Fri</v>
      </c>
      <c r="BR12" s="42"/>
      <c r="BS12" s="42"/>
      <c r="BT12" s="42"/>
    </row>
    <row r="13" spans="1:72" x14ac:dyDescent="0.35">
      <c r="A13" s="19">
        <v>10</v>
      </c>
      <c r="B13" t="str">
        <f>CONCATENATE(A$2,"/",$A13,"/",Overview!$B$38)</f>
        <v>8/10/2026</v>
      </c>
      <c r="C13" t="str">
        <f t="shared" si="12"/>
        <v>Mon</v>
      </c>
      <c r="D13" s="42"/>
      <c r="E13" s="42"/>
      <c r="F13" s="42"/>
      <c r="H13" s="21" t="str">
        <f>CONCATENATE(G$2,"/",$A13,"/",Overview!$B$38)</f>
        <v>9/10/2026</v>
      </c>
      <c r="I13" t="str">
        <f t="shared" si="11"/>
        <v>Thu</v>
      </c>
      <c r="J13" s="42"/>
      <c r="K13" s="42"/>
      <c r="L13" s="42"/>
      <c r="N13" s="21" t="str">
        <f>CONCATENATE(M$2,"/",$A13,"/",Overview!$B$38)</f>
        <v>10/10/2026</v>
      </c>
      <c r="O13" t="str">
        <f t="shared" si="10"/>
        <v>Sat</v>
      </c>
      <c r="P13" s="42"/>
      <c r="Q13" s="42"/>
      <c r="R13" s="42"/>
      <c r="T13" s="21" t="str">
        <f>CONCATENATE(S$2,"/",$A13,"/",Overview!$B$38)</f>
        <v>11/10/2026</v>
      </c>
      <c r="U13" t="str">
        <f t="shared" si="1"/>
        <v>Tue</v>
      </c>
      <c r="V13" s="42"/>
      <c r="W13" s="42"/>
      <c r="X13" s="42"/>
      <c r="Z13" s="21" t="str">
        <f>CONCATENATE(Y$2,"/",$A13,"/",Overview!$B$38)</f>
        <v>12/10/2026</v>
      </c>
      <c r="AA13" t="str">
        <f t="shared" si="2"/>
        <v>Thu</v>
      </c>
      <c r="AB13" s="42"/>
      <c r="AC13" s="42"/>
      <c r="AD13" s="42"/>
      <c r="AF13" s="21" t="str">
        <f>CONCATENATE(AE$2,"/",$A13,"/",(IF(AE$2=12,Overview!$B$38,Overview!$B$38+1)))</f>
        <v>1/10/2027</v>
      </c>
      <c r="AG13" t="str">
        <f t="shared" si="3"/>
        <v>Sun</v>
      </c>
      <c r="AH13" s="42"/>
      <c r="AI13" s="42"/>
      <c r="AJ13" s="42"/>
      <c r="AL13" s="21" t="str">
        <f>CONCATENATE(AK$2,"/",$A13,"/",(Overview!$B$38+1))</f>
        <v>2/10/2027</v>
      </c>
      <c r="AM13" t="str">
        <f t="shared" si="4"/>
        <v>Wed</v>
      </c>
      <c r="AN13" s="42"/>
      <c r="AO13" s="42"/>
      <c r="AP13" s="42"/>
      <c r="AR13" s="21" t="str">
        <f>CONCATENATE(AQ$2,"/",$A13,"/",(Overview!$B$38+1))</f>
        <v>3/10/2027</v>
      </c>
      <c r="AS13" t="str">
        <f t="shared" si="5"/>
        <v>Wed</v>
      </c>
      <c r="AT13" s="42"/>
      <c r="AU13" s="42"/>
      <c r="AV13" s="42"/>
      <c r="AX13" s="21" t="str">
        <f>CONCATENATE(AW$2,"/",$A13,"/",(Overview!$B$38+1))</f>
        <v>4/10/2027</v>
      </c>
      <c r="AY13" t="str">
        <f t="shared" si="6"/>
        <v>Sat</v>
      </c>
      <c r="AZ13" s="42"/>
      <c r="BA13" s="42"/>
      <c r="BB13" s="42"/>
      <c r="BD13" s="21" t="str">
        <f>CONCATENATE(BC$2,"/",$A13,"/",(Overview!$B$38+1))</f>
        <v>5/10/2027</v>
      </c>
      <c r="BE13" t="str">
        <f t="shared" si="7"/>
        <v>Mon</v>
      </c>
      <c r="BF13" s="42"/>
      <c r="BG13" s="42"/>
      <c r="BH13" s="42"/>
      <c r="BJ13" s="21" t="str">
        <f>CONCATENATE(BI$2,"/",$A13,"/",(Overview!$B$38+1))</f>
        <v>6/10/2027</v>
      </c>
      <c r="BK13" t="str">
        <f t="shared" si="8"/>
        <v>Thu</v>
      </c>
      <c r="BL13" s="42"/>
      <c r="BM13" s="42"/>
      <c r="BN13" s="42"/>
      <c r="BP13" s="21" t="str">
        <f>CONCATENATE(BO$2,"/",$A13,"/",(Overview!$B$38+1))</f>
        <v>7/10/2027</v>
      </c>
      <c r="BQ13" t="str">
        <f t="shared" si="9"/>
        <v>Sat</v>
      </c>
      <c r="BR13" s="42"/>
      <c r="BS13" s="42"/>
      <c r="BT13" s="42"/>
    </row>
    <row r="14" spans="1:72" x14ac:dyDescent="0.35">
      <c r="A14" s="19">
        <v>11</v>
      </c>
      <c r="B14" t="str">
        <f>CONCATENATE(A$2,"/",$A14,"/",Overview!$B$38)</f>
        <v>8/11/2026</v>
      </c>
      <c r="C14" t="str">
        <f t="shared" si="12"/>
        <v>Tue</v>
      </c>
      <c r="D14" s="42"/>
      <c r="E14" s="42"/>
      <c r="F14" s="42"/>
      <c r="H14" s="21" t="str">
        <f>CONCATENATE(G$2,"/",$A14,"/",Overview!$B$38)</f>
        <v>9/11/2026</v>
      </c>
      <c r="I14" t="str">
        <f t="shared" si="11"/>
        <v>Fri</v>
      </c>
      <c r="J14" s="42"/>
      <c r="K14" s="42"/>
      <c r="L14" s="42"/>
      <c r="N14" s="21" t="str">
        <f>CONCATENATE(M$2,"/",$A14,"/",Overview!$B$38)</f>
        <v>10/11/2026</v>
      </c>
      <c r="O14" t="str">
        <f t="shared" si="10"/>
        <v>Sun</v>
      </c>
      <c r="P14" s="42"/>
      <c r="Q14" s="42"/>
      <c r="R14" s="42"/>
      <c r="T14" s="21" t="str">
        <f>CONCATENATE(S$2,"/",$A14,"/",Overview!$B$38)</f>
        <v>11/11/2026</v>
      </c>
      <c r="U14" t="str">
        <f t="shared" si="1"/>
        <v>Wed</v>
      </c>
      <c r="V14" s="42"/>
      <c r="W14" s="42"/>
      <c r="X14" s="42"/>
      <c r="Z14" s="21" t="str">
        <f>CONCATENATE(Y$2,"/",$A14,"/",Overview!$B$38)</f>
        <v>12/11/2026</v>
      </c>
      <c r="AA14" t="str">
        <f t="shared" si="2"/>
        <v>Fri</v>
      </c>
      <c r="AB14" s="42"/>
      <c r="AC14" s="42"/>
      <c r="AD14" s="42"/>
      <c r="AF14" s="21" t="str">
        <f>CONCATENATE(AE$2,"/",$A14,"/",(IF(AE$2=12,Overview!$B$38,Overview!$B$38+1)))</f>
        <v>1/11/2027</v>
      </c>
      <c r="AG14" t="str">
        <f t="shared" si="3"/>
        <v>Mon</v>
      </c>
      <c r="AH14" s="42"/>
      <c r="AI14" s="42"/>
      <c r="AJ14" s="42"/>
      <c r="AL14" s="21" t="str">
        <f>CONCATENATE(AK$2,"/",$A14,"/",(Overview!$B$38+1))</f>
        <v>2/11/2027</v>
      </c>
      <c r="AM14" t="str">
        <f t="shared" si="4"/>
        <v>Thu</v>
      </c>
      <c r="AN14" s="42"/>
      <c r="AO14" s="42"/>
      <c r="AP14" s="42"/>
      <c r="AR14" s="21" t="str">
        <f>CONCATENATE(AQ$2,"/",$A14,"/",(Overview!$B$38+1))</f>
        <v>3/11/2027</v>
      </c>
      <c r="AS14" t="str">
        <f t="shared" si="5"/>
        <v>Thu</v>
      </c>
      <c r="AT14" s="42"/>
      <c r="AU14" s="42"/>
      <c r="AV14" s="42"/>
      <c r="AX14" s="21" t="str">
        <f>CONCATENATE(AW$2,"/",$A14,"/",(Overview!$B$38+1))</f>
        <v>4/11/2027</v>
      </c>
      <c r="AY14" t="str">
        <f t="shared" si="6"/>
        <v>Sun</v>
      </c>
      <c r="AZ14" s="42"/>
      <c r="BA14" s="42"/>
      <c r="BB14" s="42"/>
      <c r="BD14" s="21" t="str">
        <f>CONCATENATE(BC$2,"/",$A14,"/",(Overview!$B$38+1))</f>
        <v>5/11/2027</v>
      </c>
      <c r="BE14" t="str">
        <f t="shared" si="7"/>
        <v>Tue</v>
      </c>
      <c r="BF14" s="42"/>
      <c r="BG14" s="42"/>
      <c r="BH14" s="42"/>
      <c r="BJ14" s="21" t="str">
        <f>CONCATENATE(BI$2,"/",$A14,"/",(Overview!$B$38+1))</f>
        <v>6/11/2027</v>
      </c>
      <c r="BK14" t="str">
        <f t="shared" si="8"/>
        <v>Fri</v>
      </c>
      <c r="BL14" s="42"/>
      <c r="BM14" s="42"/>
      <c r="BN14" s="42"/>
      <c r="BP14" s="21" t="str">
        <f>CONCATENATE(BO$2,"/",$A14,"/",(Overview!$B$38+1))</f>
        <v>7/11/2027</v>
      </c>
      <c r="BQ14" t="str">
        <f t="shared" si="9"/>
        <v>Sun</v>
      </c>
      <c r="BR14" s="42"/>
      <c r="BS14" s="42"/>
      <c r="BT14" s="42"/>
    </row>
    <row r="15" spans="1:72" x14ac:dyDescent="0.35">
      <c r="A15" s="19">
        <v>12</v>
      </c>
      <c r="B15" t="str">
        <f>CONCATENATE(A$2,"/",$A15,"/",Overview!$B$38)</f>
        <v>8/12/2026</v>
      </c>
      <c r="C15" t="str">
        <f t="shared" si="12"/>
        <v>Wed</v>
      </c>
      <c r="D15" s="42"/>
      <c r="E15" s="42"/>
      <c r="F15" s="42"/>
      <c r="H15" s="21" t="str">
        <f>CONCATENATE(G$2,"/",$A15,"/",Overview!$B$38)</f>
        <v>9/12/2026</v>
      </c>
      <c r="I15" t="str">
        <f t="shared" si="11"/>
        <v>Sat</v>
      </c>
      <c r="J15" s="42"/>
      <c r="K15" s="42"/>
      <c r="L15" s="42"/>
      <c r="N15" s="21" t="str">
        <f>CONCATENATE(M$2,"/",$A15,"/",Overview!$B$38)</f>
        <v>10/12/2026</v>
      </c>
      <c r="O15" t="str">
        <f t="shared" si="10"/>
        <v>Mon</v>
      </c>
      <c r="P15" s="42"/>
      <c r="Q15" s="42"/>
      <c r="R15" s="42"/>
      <c r="T15" s="21" t="str">
        <f>CONCATENATE(S$2,"/",$A15,"/",Overview!$B$38)</f>
        <v>11/12/2026</v>
      </c>
      <c r="U15" t="str">
        <f t="shared" si="1"/>
        <v>Thu</v>
      </c>
      <c r="V15" s="42"/>
      <c r="W15" s="42"/>
      <c r="X15" s="42"/>
      <c r="Z15" s="21" t="str">
        <f>CONCATENATE(Y$2,"/",$A15,"/",Overview!$B$38)</f>
        <v>12/12/2026</v>
      </c>
      <c r="AA15" t="str">
        <f t="shared" si="2"/>
        <v>Sat</v>
      </c>
      <c r="AB15" s="42"/>
      <c r="AC15" s="42"/>
      <c r="AD15" s="42"/>
      <c r="AF15" s="21" t="str">
        <f>CONCATENATE(AE$2,"/",$A15,"/",(IF(AE$2=12,Overview!$B$38,Overview!$B$38+1)))</f>
        <v>1/12/2027</v>
      </c>
      <c r="AG15" t="str">
        <f t="shared" si="3"/>
        <v>Tue</v>
      </c>
      <c r="AH15" s="42"/>
      <c r="AI15" s="42"/>
      <c r="AJ15" s="42"/>
      <c r="AL15" s="21" t="str">
        <f>CONCATENATE(AK$2,"/",$A15,"/",(Overview!$B$38+1))</f>
        <v>2/12/2027</v>
      </c>
      <c r="AM15" t="str">
        <f t="shared" si="4"/>
        <v>Fri</v>
      </c>
      <c r="AN15" s="42"/>
      <c r="AO15" s="42"/>
      <c r="AP15" s="42"/>
      <c r="AR15" s="21" t="str">
        <f>CONCATENATE(AQ$2,"/",$A15,"/",(Overview!$B$38+1))</f>
        <v>3/12/2027</v>
      </c>
      <c r="AS15" t="str">
        <f t="shared" si="5"/>
        <v>Fri</v>
      </c>
      <c r="AT15" s="42"/>
      <c r="AU15" s="42"/>
      <c r="AV15" s="42"/>
      <c r="AX15" s="21" t="str">
        <f>CONCATENATE(AW$2,"/",$A15,"/",(Overview!$B$38+1))</f>
        <v>4/12/2027</v>
      </c>
      <c r="AY15" t="str">
        <f t="shared" si="6"/>
        <v>Mon</v>
      </c>
      <c r="AZ15" s="42"/>
      <c r="BA15" s="42"/>
      <c r="BB15" s="42"/>
      <c r="BD15" s="21" t="str">
        <f>CONCATENATE(BC$2,"/",$A15,"/",(Overview!$B$38+1))</f>
        <v>5/12/2027</v>
      </c>
      <c r="BE15" t="str">
        <f t="shared" si="7"/>
        <v>Wed</v>
      </c>
      <c r="BF15" s="42"/>
      <c r="BG15" s="42"/>
      <c r="BH15" s="42"/>
      <c r="BJ15" s="21" t="str">
        <f>CONCATENATE(BI$2,"/",$A15,"/",(Overview!$B$38+1))</f>
        <v>6/12/2027</v>
      </c>
      <c r="BK15" t="str">
        <f t="shared" si="8"/>
        <v>Sat</v>
      </c>
      <c r="BL15" s="42"/>
      <c r="BM15" s="42"/>
      <c r="BN15" s="42"/>
      <c r="BP15" s="21" t="str">
        <f>CONCATENATE(BO$2,"/",$A15,"/",(Overview!$B$38+1))</f>
        <v>7/12/2027</v>
      </c>
      <c r="BQ15" t="str">
        <f t="shared" si="9"/>
        <v>Mon</v>
      </c>
      <c r="BR15" s="42"/>
      <c r="BS15" s="42"/>
      <c r="BT15" s="42"/>
    </row>
    <row r="16" spans="1:72" x14ac:dyDescent="0.35">
      <c r="A16" s="19">
        <v>13</v>
      </c>
      <c r="B16" t="str">
        <f>CONCATENATE(A$2,"/",$A16,"/",Overview!$B$38)</f>
        <v>8/13/2026</v>
      </c>
      <c r="C16" t="str">
        <f t="shared" si="12"/>
        <v>Thu</v>
      </c>
      <c r="D16" s="42"/>
      <c r="E16" s="42"/>
      <c r="F16" s="42"/>
      <c r="H16" s="21" t="str">
        <f>CONCATENATE(G$2,"/",$A16,"/",Overview!$B$38)</f>
        <v>9/13/2026</v>
      </c>
      <c r="I16" t="str">
        <f t="shared" si="11"/>
        <v>Sun</v>
      </c>
      <c r="J16" s="42"/>
      <c r="K16" s="42"/>
      <c r="L16" s="42"/>
      <c r="N16" s="21" t="str">
        <f>CONCATENATE(M$2,"/",$A16,"/",Overview!$B$38)</f>
        <v>10/13/2026</v>
      </c>
      <c r="O16" t="str">
        <f t="shared" si="10"/>
        <v>Tue</v>
      </c>
      <c r="P16" s="42"/>
      <c r="Q16" s="42"/>
      <c r="R16" s="42"/>
      <c r="T16" s="21" t="str">
        <f>CONCATENATE(S$2,"/",$A16,"/",Overview!$B$38)</f>
        <v>11/13/2026</v>
      </c>
      <c r="U16" t="str">
        <f t="shared" si="1"/>
        <v>Fri</v>
      </c>
      <c r="V16" s="42"/>
      <c r="W16" s="42"/>
      <c r="X16" s="42"/>
      <c r="Z16" s="21" t="str">
        <f>CONCATENATE(Y$2,"/",$A16,"/",Overview!$B$38)</f>
        <v>12/13/2026</v>
      </c>
      <c r="AA16" t="str">
        <f t="shared" si="2"/>
        <v>Sun</v>
      </c>
      <c r="AB16" s="42"/>
      <c r="AC16" s="42"/>
      <c r="AD16" s="42"/>
      <c r="AF16" s="21" t="str">
        <f>CONCATENATE(AE$2,"/",$A16,"/",(IF(AE$2=12,Overview!$B$38,Overview!$B$38+1)))</f>
        <v>1/13/2027</v>
      </c>
      <c r="AG16" t="str">
        <f t="shared" si="3"/>
        <v>Wed</v>
      </c>
      <c r="AH16" s="42"/>
      <c r="AI16" s="42"/>
      <c r="AJ16" s="42"/>
      <c r="AL16" s="21" t="str">
        <f>CONCATENATE(AK$2,"/",$A16,"/",(Overview!$B$38+1))</f>
        <v>2/13/2027</v>
      </c>
      <c r="AM16" t="str">
        <f t="shared" si="4"/>
        <v>Sat</v>
      </c>
      <c r="AN16" s="42"/>
      <c r="AO16" s="42"/>
      <c r="AP16" s="42"/>
      <c r="AR16" s="21" t="str">
        <f>CONCATENATE(AQ$2,"/",$A16,"/",(Overview!$B$38+1))</f>
        <v>3/13/2027</v>
      </c>
      <c r="AS16" t="str">
        <f t="shared" si="5"/>
        <v>Sat</v>
      </c>
      <c r="AT16" s="42"/>
      <c r="AU16" s="42"/>
      <c r="AV16" s="42"/>
      <c r="AX16" s="21" t="str">
        <f>CONCATENATE(AW$2,"/",$A16,"/",(Overview!$B$38+1))</f>
        <v>4/13/2027</v>
      </c>
      <c r="AY16" t="str">
        <f t="shared" si="6"/>
        <v>Tue</v>
      </c>
      <c r="AZ16" s="42"/>
      <c r="BA16" s="42"/>
      <c r="BB16" s="42"/>
      <c r="BD16" s="21" t="str">
        <f>CONCATENATE(BC$2,"/",$A16,"/",(Overview!$B$38+1))</f>
        <v>5/13/2027</v>
      </c>
      <c r="BE16" t="str">
        <f t="shared" si="7"/>
        <v>Thu</v>
      </c>
      <c r="BF16" s="42"/>
      <c r="BG16" s="42"/>
      <c r="BH16" s="42"/>
      <c r="BJ16" s="21" t="str">
        <f>CONCATENATE(BI$2,"/",$A16,"/",(Overview!$B$38+1))</f>
        <v>6/13/2027</v>
      </c>
      <c r="BK16" t="str">
        <f t="shared" si="8"/>
        <v>Sun</v>
      </c>
      <c r="BL16" s="42"/>
      <c r="BM16" s="42"/>
      <c r="BN16" s="42"/>
      <c r="BP16" s="21" t="str">
        <f>CONCATENATE(BO$2,"/",$A16,"/",(Overview!$B$38+1))</f>
        <v>7/13/2027</v>
      </c>
      <c r="BQ16" t="str">
        <f t="shared" si="9"/>
        <v>Tue</v>
      </c>
      <c r="BR16" s="42"/>
      <c r="BS16" s="42"/>
      <c r="BT16" s="42"/>
    </row>
    <row r="17" spans="1:72" x14ac:dyDescent="0.35">
      <c r="A17" s="19">
        <v>14</v>
      </c>
      <c r="B17" t="str">
        <f>CONCATENATE(A$2,"/",$A17,"/",Overview!$B$38)</f>
        <v>8/14/2026</v>
      </c>
      <c r="C17" t="str">
        <f t="shared" si="12"/>
        <v>Fri</v>
      </c>
      <c r="D17" s="42"/>
      <c r="E17" s="42"/>
      <c r="F17" s="42"/>
      <c r="H17" s="21" t="str">
        <f>CONCATENATE(G$2,"/",$A17,"/",Overview!$B$38)</f>
        <v>9/14/2026</v>
      </c>
      <c r="I17" t="str">
        <f t="shared" si="11"/>
        <v>Mon</v>
      </c>
      <c r="J17" s="42"/>
      <c r="K17" s="42"/>
      <c r="L17" s="42"/>
      <c r="N17" s="21" t="str">
        <f>CONCATENATE(M$2,"/",$A17,"/",Overview!$B$38)</f>
        <v>10/14/2026</v>
      </c>
      <c r="O17" t="str">
        <f t="shared" si="10"/>
        <v>Wed</v>
      </c>
      <c r="P17" s="42"/>
      <c r="Q17" s="42"/>
      <c r="R17" s="42"/>
      <c r="T17" s="21" t="str">
        <f>CONCATENATE(S$2,"/",$A17,"/",Overview!$B$38)</f>
        <v>11/14/2026</v>
      </c>
      <c r="U17" t="str">
        <f t="shared" si="1"/>
        <v>Sat</v>
      </c>
      <c r="V17" s="42"/>
      <c r="W17" s="42"/>
      <c r="X17" s="42"/>
      <c r="Z17" s="21" t="str">
        <f>CONCATENATE(Y$2,"/",$A17,"/",Overview!$B$38)</f>
        <v>12/14/2026</v>
      </c>
      <c r="AA17" t="str">
        <f t="shared" si="2"/>
        <v>Mon</v>
      </c>
      <c r="AB17" s="42"/>
      <c r="AC17" s="42"/>
      <c r="AD17" s="42"/>
      <c r="AF17" s="21" t="str">
        <f>CONCATENATE(AE$2,"/",$A17,"/",(IF(AE$2=12,Overview!$B$38,Overview!$B$38+1)))</f>
        <v>1/14/2027</v>
      </c>
      <c r="AG17" t="str">
        <f t="shared" si="3"/>
        <v>Thu</v>
      </c>
      <c r="AH17" s="42"/>
      <c r="AI17" s="42"/>
      <c r="AJ17" s="42"/>
      <c r="AL17" s="21" t="str">
        <f>CONCATENATE(AK$2,"/",$A17,"/",(Overview!$B$38+1))</f>
        <v>2/14/2027</v>
      </c>
      <c r="AM17" t="str">
        <f t="shared" si="4"/>
        <v>Sun</v>
      </c>
      <c r="AN17" s="42"/>
      <c r="AO17" s="42"/>
      <c r="AP17" s="42"/>
      <c r="AR17" s="21" t="str">
        <f>CONCATENATE(AQ$2,"/",$A17,"/",(Overview!$B$38+1))</f>
        <v>3/14/2027</v>
      </c>
      <c r="AS17" t="str">
        <f t="shared" si="5"/>
        <v>Sun</v>
      </c>
      <c r="AT17" s="42"/>
      <c r="AU17" s="42"/>
      <c r="AV17" s="42"/>
      <c r="AX17" s="21" t="str">
        <f>CONCATENATE(AW$2,"/",$A17,"/",(Overview!$B$38+1))</f>
        <v>4/14/2027</v>
      </c>
      <c r="AY17" t="str">
        <f t="shared" si="6"/>
        <v>Wed</v>
      </c>
      <c r="AZ17" s="42"/>
      <c r="BA17" s="42"/>
      <c r="BB17" s="42"/>
      <c r="BD17" s="21" t="str">
        <f>CONCATENATE(BC$2,"/",$A17,"/",(Overview!$B$38+1))</f>
        <v>5/14/2027</v>
      </c>
      <c r="BE17" t="str">
        <f t="shared" si="7"/>
        <v>Fri</v>
      </c>
      <c r="BF17" s="42"/>
      <c r="BG17" s="42"/>
      <c r="BH17" s="42"/>
      <c r="BJ17" s="21" t="str">
        <f>CONCATENATE(BI$2,"/",$A17,"/",(Overview!$B$38+1))</f>
        <v>6/14/2027</v>
      </c>
      <c r="BK17" t="str">
        <f t="shared" si="8"/>
        <v>Mon</v>
      </c>
      <c r="BL17" s="42"/>
      <c r="BM17" s="42"/>
      <c r="BN17" s="42"/>
      <c r="BP17" s="21" t="str">
        <f>CONCATENATE(BO$2,"/",$A17,"/",(Overview!$B$38+1))</f>
        <v>7/14/2027</v>
      </c>
      <c r="BQ17" t="str">
        <f t="shared" si="9"/>
        <v>Wed</v>
      </c>
      <c r="BR17" s="42"/>
      <c r="BS17" s="42"/>
      <c r="BT17" s="42"/>
    </row>
    <row r="18" spans="1:72" x14ac:dyDescent="0.35">
      <c r="A18" s="19">
        <v>15</v>
      </c>
      <c r="B18" t="str">
        <f>CONCATENATE(A$2,"/",$A18,"/",Overview!$B$38)</f>
        <v>8/15/2026</v>
      </c>
      <c r="C18" t="str">
        <f t="shared" si="12"/>
        <v>Sat</v>
      </c>
      <c r="D18" s="42"/>
      <c r="E18" s="42"/>
      <c r="F18" s="42"/>
      <c r="H18" s="21" t="str">
        <f>CONCATENATE(G$2,"/",$A18,"/",Overview!$B$38)</f>
        <v>9/15/2026</v>
      </c>
      <c r="I18" t="str">
        <f t="shared" si="11"/>
        <v>Tue</v>
      </c>
      <c r="J18" s="42"/>
      <c r="K18" s="42"/>
      <c r="L18" s="42"/>
      <c r="N18" s="21" t="str">
        <f>CONCATENATE(M$2,"/",$A18,"/",Overview!$B$38)</f>
        <v>10/15/2026</v>
      </c>
      <c r="O18" t="str">
        <f t="shared" si="10"/>
        <v>Thu</v>
      </c>
      <c r="P18" s="42"/>
      <c r="Q18" s="42"/>
      <c r="R18" s="42"/>
      <c r="T18" s="21" t="str">
        <f>CONCATENATE(S$2,"/",$A18,"/",Overview!$B$38)</f>
        <v>11/15/2026</v>
      </c>
      <c r="U18" t="str">
        <f t="shared" si="1"/>
        <v>Sun</v>
      </c>
      <c r="V18" s="42"/>
      <c r="W18" s="42"/>
      <c r="X18" s="42"/>
      <c r="Z18" s="21" t="str">
        <f>CONCATENATE(Y$2,"/",$A18,"/",Overview!$B$38)</f>
        <v>12/15/2026</v>
      </c>
      <c r="AA18" t="str">
        <f t="shared" si="2"/>
        <v>Tue</v>
      </c>
      <c r="AB18" s="42"/>
      <c r="AC18" s="42"/>
      <c r="AD18" s="42"/>
      <c r="AF18" s="21" t="str">
        <f>CONCATENATE(AE$2,"/",$A18,"/",(IF(AE$2=12,Overview!$B$38,Overview!$B$38+1)))</f>
        <v>1/15/2027</v>
      </c>
      <c r="AG18" t="str">
        <f t="shared" si="3"/>
        <v>Fri</v>
      </c>
      <c r="AH18" s="42"/>
      <c r="AI18" s="42"/>
      <c r="AJ18" s="42"/>
      <c r="AL18" s="21" t="str">
        <f>CONCATENATE(AK$2,"/",$A18,"/",(Overview!$B$38+1))</f>
        <v>2/15/2027</v>
      </c>
      <c r="AM18" t="str">
        <f t="shared" si="4"/>
        <v>Mon</v>
      </c>
      <c r="AN18" s="42"/>
      <c r="AO18" s="42"/>
      <c r="AP18" s="42"/>
      <c r="AR18" s="21" t="str">
        <f>CONCATENATE(AQ$2,"/",$A18,"/",(Overview!$B$38+1))</f>
        <v>3/15/2027</v>
      </c>
      <c r="AS18" t="str">
        <f t="shared" si="5"/>
        <v>Mon</v>
      </c>
      <c r="AT18" s="42"/>
      <c r="AU18" s="42"/>
      <c r="AV18" s="42"/>
      <c r="AX18" s="21" t="str">
        <f>CONCATENATE(AW$2,"/",$A18,"/",(Overview!$B$38+1))</f>
        <v>4/15/2027</v>
      </c>
      <c r="AY18" t="str">
        <f t="shared" si="6"/>
        <v>Thu</v>
      </c>
      <c r="AZ18" s="42"/>
      <c r="BA18" s="42"/>
      <c r="BB18" s="42"/>
      <c r="BD18" s="21" t="str">
        <f>CONCATENATE(BC$2,"/",$A18,"/",(Overview!$B$38+1))</f>
        <v>5/15/2027</v>
      </c>
      <c r="BE18" t="str">
        <f t="shared" si="7"/>
        <v>Sat</v>
      </c>
      <c r="BF18" s="42"/>
      <c r="BG18" s="42"/>
      <c r="BH18" s="42"/>
      <c r="BJ18" s="21" t="str">
        <f>CONCATENATE(BI$2,"/",$A18,"/",(Overview!$B$38+1))</f>
        <v>6/15/2027</v>
      </c>
      <c r="BK18" t="str">
        <f t="shared" si="8"/>
        <v>Tue</v>
      </c>
      <c r="BL18" s="42"/>
      <c r="BM18" s="42"/>
      <c r="BN18" s="42"/>
      <c r="BP18" s="21" t="str">
        <f>CONCATENATE(BO$2,"/",$A18,"/",(Overview!$B$38+1))</f>
        <v>7/15/2027</v>
      </c>
      <c r="BQ18" t="str">
        <f t="shared" si="9"/>
        <v>Thu</v>
      </c>
      <c r="BR18" s="42"/>
      <c r="BS18" s="42"/>
      <c r="BT18" s="42"/>
    </row>
    <row r="19" spans="1:72" x14ac:dyDescent="0.35">
      <c r="A19" s="19">
        <v>16</v>
      </c>
      <c r="B19" t="str">
        <f>CONCATENATE(A$2,"/",$A19,"/",Overview!$B$38)</f>
        <v>8/16/2026</v>
      </c>
      <c r="C19" t="str">
        <f t="shared" si="12"/>
        <v>Sun</v>
      </c>
      <c r="D19" s="42"/>
      <c r="E19" s="42"/>
      <c r="F19" s="42"/>
      <c r="H19" s="21" t="str">
        <f>CONCATENATE(G$2,"/",$A19,"/",Overview!$B$38)</f>
        <v>9/16/2026</v>
      </c>
      <c r="I19" t="str">
        <f t="shared" si="11"/>
        <v>Wed</v>
      </c>
      <c r="J19" s="42"/>
      <c r="K19" s="42"/>
      <c r="L19" s="42"/>
      <c r="N19" s="21" t="str">
        <f>CONCATENATE(M$2,"/",$A19,"/",Overview!$B$38)</f>
        <v>10/16/2026</v>
      </c>
      <c r="O19" t="str">
        <f t="shared" si="10"/>
        <v>Fri</v>
      </c>
      <c r="P19" s="42"/>
      <c r="Q19" s="42"/>
      <c r="R19" s="42"/>
      <c r="T19" s="21" t="str">
        <f>CONCATENATE(S$2,"/",$A19,"/",Overview!$B$38)</f>
        <v>11/16/2026</v>
      </c>
      <c r="U19" t="str">
        <f t="shared" si="1"/>
        <v>Mon</v>
      </c>
      <c r="V19" s="42"/>
      <c r="W19" s="42"/>
      <c r="X19" s="42"/>
      <c r="Z19" s="21" t="str">
        <f>CONCATENATE(Y$2,"/",$A19,"/",Overview!$B$38)</f>
        <v>12/16/2026</v>
      </c>
      <c r="AA19" t="str">
        <f t="shared" si="2"/>
        <v>Wed</v>
      </c>
      <c r="AB19" s="42"/>
      <c r="AC19" s="42"/>
      <c r="AD19" s="42"/>
      <c r="AF19" s="21" t="str">
        <f>CONCATENATE(AE$2,"/",$A19,"/",(IF(AE$2=12,Overview!$B$38,Overview!$B$38+1)))</f>
        <v>1/16/2027</v>
      </c>
      <c r="AG19" t="str">
        <f t="shared" si="3"/>
        <v>Sat</v>
      </c>
      <c r="AH19" s="42"/>
      <c r="AI19" s="42"/>
      <c r="AJ19" s="42"/>
      <c r="AL19" s="21" t="str">
        <f>CONCATENATE(AK$2,"/",$A19,"/",(Overview!$B$38+1))</f>
        <v>2/16/2027</v>
      </c>
      <c r="AM19" t="str">
        <f t="shared" si="4"/>
        <v>Tue</v>
      </c>
      <c r="AN19" s="42"/>
      <c r="AO19" s="42"/>
      <c r="AP19" s="42"/>
      <c r="AR19" s="21" t="str">
        <f>CONCATENATE(AQ$2,"/",$A19,"/",(Overview!$B$38+1))</f>
        <v>3/16/2027</v>
      </c>
      <c r="AS19" t="str">
        <f t="shared" si="5"/>
        <v>Tue</v>
      </c>
      <c r="AT19" s="42"/>
      <c r="AU19" s="42"/>
      <c r="AV19" s="42"/>
      <c r="AX19" s="21" t="str">
        <f>CONCATENATE(AW$2,"/",$A19,"/",(Overview!$B$38+1))</f>
        <v>4/16/2027</v>
      </c>
      <c r="AY19" t="str">
        <f t="shared" si="6"/>
        <v>Fri</v>
      </c>
      <c r="AZ19" s="42"/>
      <c r="BA19" s="42"/>
      <c r="BB19" s="42"/>
      <c r="BD19" s="21" t="str">
        <f>CONCATENATE(BC$2,"/",$A19,"/",(Overview!$B$38+1))</f>
        <v>5/16/2027</v>
      </c>
      <c r="BE19" t="str">
        <f t="shared" si="7"/>
        <v>Sun</v>
      </c>
      <c r="BF19" s="42"/>
      <c r="BG19" s="42"/>
      <c r="BH19" s="42"/>
      <c r="BJ19" s="21" t="str">
        <f>CONCATENATE(BI$2,"/",$A19,"/",(Overview!$B$38+1))</f>
        <v>6/16/2027</v>
      </c>
      <c r="BK19" t="str">
        <f t="shared" si="8"/>
        <v>Wed</v>
      </c>
      <c r="BL19" s="42"/>
      <c r="BM19" s="42"/>
      <c r="BN19" s="42"/>
      <c r="BP19" s="21" t="str">
        <f>CONCATENATE(BO$2,"/",$A19,"/",(Overview!$B$38+1))</f>
        <v>7/16/2027</v>
      </c>
      <c r="BQ19" t="str">
        <f t="shared" si="9"/>
        <v>Fri</v>
      </c>
      <c r="BR19" s="42"/>
      <c r="BS19" s="42"/>
      <c r="BT19" s="42"/>
    </row>
    <row r="20" spans="1:72" x14ac:dyDescent="0.35">
      <c r="A20" s="19">
        <v>17</v>
      </c>
      <c r="B20" t="str">
        <f>CONCATENATE(A$2,"/",$A20,"/",Overview!$B$38)</f>
        <v>8/17/2026</v>
      </c>
      <c r="C20" t="str">
        <f t="shared" si="12"/>
        <v>Mon</v>
      </c>
      <c r="D20" s="42"/>
      <c r="E20" s="42"/>
      <c r="F20" s="42"/>
      <c r="H20" s="21" t="str">
        <f>CONCATENATE(G$2,"/",$A20,"/",Overview!$B$38)</f>
        <v>9/17/2026</v>
      </c>
      <c r="I20" t="str">
        <f t="shared" si="11"/>
        <v>Thu</v>
      </c>
      <c r="J20" s="42"/>
      <c r="K20" s="42"/>
      <c r="L20" s="42"/>
      <c r="N20" s="21" t="str">
        <f>CONCATENATE(M$2,"/",$A20,"/",Overview!$B$38)</f>
        <v>10/17/2026</v>
      </c>
      <c r="O20" t="str">
        <f t="shared" si="10"/>
        <v>Sat</v>
      </c>
      <c r="P20" s="42"/>
      <c r="Q20" s="42"/>
      <c r="R20" s="42"/>
      <c r="T20" s="21" t="str">
        <f>CONCATENATE(S$2,"/",$A20,"/",Overview!$B$38)</f>
        <v>11/17/2026</v>
      </c>
      <c r="U20" t="str">
        <f t="shared" si="1"/>
        <v>Tue</v>
      </c>
      <c r="V20" s="42"/>
      <c r="W20" s="42"/>
      <c r="X20" s="42"/>
      <c r="Z20" s="21" t="str">
        <f>CONCATENATE(Y$2,"/",$A20,"/",Overview!$B$38)</f>
        <v>12/17/2026</v>
      </c>
      <c r="AA20" t="str">
        <f t="shared" si="2"/>
        <v>Thu</v>
      </c>
      <c r="AB20" s="42"/>
      <c r="AC20" s="42"/>
      <c r="AD20" s="42"/>
      <c r="AF20" s="21" t="str">
        <f>CONCATENATE(AE$2,"/",$A20,"/",(IF(AE$2=12,Overview!$B$38,Overview!$B$38+1)))</f>
        <v>1/17/2027</v>
      </c>
      <c r="AG20" t="str">
        <f t="shared" si="3"/>
        <v>Sun</v>
      </c>
      <c r="AH20" s="42"/>
      <c r="AI20" s="42"/>
      <c r="AJ20" s="42"/>
      <c r="AL20" s="21" t="str">
        <f>CONCATENATE(AK$2,"/",$A20,"/",(Overview!$B$38+1))</f>
        <v>2/17/2027</v>
      </c>
      <c r="AM20" t="str">
        <f t="shared" si="4"/>
        <v>Wed</v>
      </c>
      <c r="AN20" s="42"/>
      <c r="AO20" s="42"/>
      <c r="AP20" s="42"/>
      <c r="AR20" s="21" t="str">
        <f>CONCATENATE(AQ$2,"/",$A20,"/",(Overview!$B$38+1))</f>
        <v>3/17/2027</v>
      </c>
      <c r="AS20" t="str">
        <f t="shared" si="5"/>
        <v>Wed</v>
      </c>
      <c r="AT20" s="42"/>
      <c r="AU20" s="42"/>
      <c r="AV20" s="42"/>
      <c r="AX20" s="21" t="str">
        <f>CONCATENATE(AW$2,"/",$A20,"/",(Overview!$B$38+1))</f>
        <v>4/17/2027</v>
      </c>
      <c r="AY20" t="str">
        <f t="shared" si="6"/>
        <v>Sat</v>
      </c>
      <c r="AZ20" s="42"/>
      <c r="BA20" s="42"/>
      <c r="BB20" s="42"/>
      <c r="BD20" s="21" t="str">
        <f>CONCATENATE(BC$2,"/",$A20,"/",(Overview!$B$38+1))</f>
        <v>5/17/2027</v>
      </c>
      <c r="BE20" t="str">
        <f t="shared" si="7"/>
        <v>Mon</v>
      </c>
      <c r="BF20" s="42"/>
      <c r="BG20" s="42"/>
      <c r="BH20" s="42"/>
      <c r="BJ20" s="21" t="str">
        <f>CONCATENATE(BI$2,"/",$A20,"/",(Overview!$B$38+1))</f>
        <v>6/17/2027</v>
      </c>
      <c r="BK20" t="str">
        <f t="shared" si="8"/>
        <v>Thu</v>
      </c>
      <c r="BL20" s="42"/>
      <c r="BM20" s="42"/>
      <c r="BN20" s="42"/>
      <c r="BP20" s="21" t="str">
        <f>CONCATENATE(BO$2,"/",$A20,"/",(Overview!$B$38+1))</f>
        <v>7/17/2027</v>
      </c>
      <c r="BQ20" t="str">
        <f t="shared" si="9"/>
        <v>Sat</v>
      </c>
      <c r="BR20" s="42"/>
      <c r="BS20" s="42"/>
      <c r="BT20" s="42"/>
    </row>
    <row r="21" spans="1:72" x14ac:dyDescent="0.35">
      <c r="A21" s="19">
        <v>18</v>
      </c>
      <c r="B21" t="str">
        <f>CONCATENATE(A$2,"/",$A21,"/",Overview!$B$38)</f>
        <v>8/18/2026</v>
      </c>
      <c r="C21" t="str">
        <f t="shared" si="12"/>
        <v>Tue</v>
      </c>
      <c r="D21" s="42"/>
      <c r="E21" s="42"/>
      <c r="F21" s="42"/>
      <c r="H21" s="21" t="str">
        <f>CONCATENATE(G$2,"/",$A21,"/",Overview!$B$38)</f>
        <v>9/18/2026</v>
      </c>
      <c r="I21" t="str">
        <f t="shared" si="11"/>
        <v>Fri</v>
      </c>
      <c r="J21" s="42"/>
      <c r="K21" s="42"/>
      <c r="L21" s="42"/>
      <c r="N21" s="21" t="str">
        <f>CONCATENATE(M$2,"/",$A21,"/",Overview!$B$38)</f>
        <v>10/18/2026</v>
      </c>
      <c r="O21" t="str">
        <f t="shared" si="10"/>
        <v>Sun</v>
      </c>
      <c r="P21" s="42"/>
      <c r="Q21" s="42"/>
      <c r="R21" s="42"/>
      <c r="T21" s="21" t="str">
        <f>CONCATENATE(S$2,"/",$A21,"/",Overview!$B$38)</f>
        <v>11/18/2026</v>
      </c>
      <c r="U21" t="str">
        <f t="shared" si="1"/>
        <v>Wed</v>
      </c>
      <c r="V21" s="42"/>
      <c r="W21" s="42"/>
      <c r="X21" s="42"/>
      <c r="Z21" s="21" t="str">
        <f>CONCATENATE(Y$2,"/",$A21,"/",Overview!$B$38)</f>
        <v>12/18/2026</v>
      </c>
      <c r="AA21" t="str">
        <f t="shared" si="2"/>
        <v>Fri</v>
      </c>
      <c r="AB21" s="42"/>
      <c r="AC21" s="42"/>
      <c r="AD21" s="42"/>
      <c r="AF21" s="21" t="str">
        <f>CONCATENATE(AE$2,"/",$A21,"/",(IF(AE$2=12,Overview!$B$38,Overview!$B$38+1)))</f>
        <v>1/18/2027</v>
      </c>
      <c r="AG21" t="str">
        <f t="shared" si="3"/>
        <v>Mon</v>
      </c>
      <c r="AH21" s="42"/>
      <c r="AI21" s="42"/>
      <c r="AJ21" s="42"/>
      <c r="AL21" s="21" t="str">
        <f>CONCATENATE(AK$2,"/",$A21,"/",(Overview!$B$38+1))</f>
        <v>2/18/2027</v>
      </c>
      <c r="AM21" t="str">
        <f t="shared" si="4"/>
        <v>Thu</v>
      </c>
      <c r="AN21" s="42"/>
      <c r="AO21" s="42"/>
      <c r="AP21" s="42"/>
      <c r="AR21" s="21" t="str">
        <f>CONCATENATE(AQ$2,"/",$A21,"/",(Overview!$B$38+1))</f>
        <v>3/18/2027</v>
      </c>
      <c r="AS21" t="str">
        <f t="shared" si="5"/>
        <v>Thu</v>
      </c>
      <c r="AT21" s="42"/>
      <c r="AU21" s="42"/>
      <c r="AV21" s="42"/>
      <c r="AX21" s="21" t="str">
        <f>CONCATENATE(AW$2,"/",$A21,"/",(Overview!$B$38+1))</f>
        <v>4/18/2027</v>
      </c>
      <c r="AY21" t="str">
        <f t="shared" si="6"/>
        <v>Sun</v>
      </c>
      <c r="AZ21" s="42"/>
      <c r="BA21" s="42"/>
      <c r="BB21" s="42"/>
      <c r="BD21" s="21" t="str">
        <f>CONCATENATE(BC$2,"/",$A21,"/",(Overview!$B$38+1))</f>
        <v>5/18/2027</v>
      </c>
      <c r="BE21" t="str">
        <f t="shared" si="7"/>
        <v>Tue</v>
      </c>
      <c r="BF21" s="42"/>
      <c r="BG21" s="42"/>
      <c r="BH21" s="42"/>
      <c r="BJ21" s="21" t="str">
        <f>CONCATENATE(BI$2,"/",$A21,"/",(Overview!$B$38+1))</f>
        <v>6/18/2027</v>
      </c>
      <c r="BK21" t="str">
        <f t="shared" si="8"/>
        <v>Fri</v>
      </c>
      <c r="BL21" s="42"/>
      <c r="BM21" s="42"/>
      <c r="BN21" s="42"/>
      <c r="BP21" s="21" t="str">
        <f>CONCATENATE(BO$2,"/",$A21,"/",(Overview!$B$38+1))</f>
        <v>7/18/2027</v>
      </c>
      <c r="BQ21" t="str">
        <f t="shared" si="9"/>
        <v>Sun</v>
      </c>
      <c r="BR21" s="42"/>
      <c r="BS21" s="42"/>
      <c r="BT21" s="42"/>
    </row>
    <row r="22" spans="1:72" x14ac:dyDescent="0.35">
      <c r="A22" s="19">
        <v>19</v>
      </c>
      <c r="B22" t="str">
        <f>CONCATENATE(A$2,"/",$A22,"/",Overview!$B$38)</f>
        <v>8/19/2026</v>
      </c>
      <c r="C22" t="str">
        <f t="shared" si="12"/>
        <v>Wed</v>
      </c>
      <c r="D22" s="42"/>
      <c r="E22" s="42"/>
      <c r="F22" s="42"/>
      <c r="H22" s="21" t="str">
        <f>CONCATENATE(G$2,"/",$A22,"/",Overview!$B$38)</f>
        <v>9/19/2026</v>
      </c>
      <c r="I22" t="str">
        <f t="shared" si="11"/>
        <v>Sat</v>
      </c>
      <c r="J22" s="42"/>
      <c r="K22" s="42"/>
      <c r="L22" s="42"/>
      <c r="N22" s="21" t="str">
        <f>CONCATENATE(M$2,"/",$A22,"/",Overview!$B$38)</f>
        <v>10/19/2026</v>
      </c>
      <c r="O22" t="str">
        <f t="shared" si="10"/>
        <v>Mon</v>
      </c>
      <c r="P22" s="42"/>
      <c r="Q22" s="42"/>
      <c r="R22" s="42"/>
      <c r="T22" s="21" t="str">
        <f>CONCATENATE(S$2,"/",$A22,"/",Overview!$B$38)</f>
        <v>11/19/2026</v>
      </c>
      <c r="U22" t="str">
        <f t="shared" si="1"/>
        <v>Thu</v>
      </c>
      <c r="V22" s="42"/>
      <c r="W22" s="42"/>
      <c r="X22" s="42"/>
      <c r="Z22" s="21" t="str">
        <f>CONCATENATE(Y$2,"/",$A22,"/",Overview!$B$38)</f>
        <v>12/19/2026</v>
      </c>
      <c r="AA22" t="str">
        <f t="shared" si="2"/>
        <v>Sat</v>
      </c>
      <c r="AB22" s="42"/>
      <c r="AC22" s="42"/>
      <c r="AD22" s="42"/>
      <c r="AF22" s="21" t="str">
        <f>CONCATENATE(AE$2,"/",$A22,"/",(IF(AE$2=12,Overview!$B$38,Overview!$B$38+1)))</f>
        <v>1/19/2027</v>
      </c>
      <c r="AG22" t="str">
        <f t="shared" si="3"/>
        <v>Tue</v>
      </c>
      <c r="AH22" s="42"/>
      <c r="AI22" s="42"/>
      <c r="AJ22" s="42"/>
      <c r="AL22" s="21" t="str">
        <f>CONCATENATE(AK$2,"/",$A22,"/",(Overview!$B$38+1))</f>
        <v>2/19/2027</v>
      </c>
      <c r="AM22" t="str">
        <f t="shared" si="4"/>
        <v>Fri</v>
      </c>
      <c r="AN22" s="42"/>
      <c r="AO22" s="42"/>
      <c r="AP22" s="42"/>
      <c r="AR22" s="21" t="str">
        <f>CONCATENATE(AQ$2,"/",$A22,"/",(Overview!$B$38+1))</f>
        <v>3/19/2027</v>
      </c>
      <c r="AS22" t="str">
        <f t="shared" si="5"/>
        <v>Fri</v>
      </c>
      <c r="AT22" s="42"/>
      <c r="AU22" s="42"/>
      <c r="AV22" s="42"/>
      <c r="AX22" s="21" t="str">
        <f>CONCATENATE(AW$2,"/",$A22,"/",(Overview!$B$38+1))</f>
        <v>4/19/2027</v>
      </c>
      <c r="AY22" t="str">
        <f t="shared" si="6"/>
        <v>Mon</v>
      </c>
      <c r="AZ22" s="42"/>
      <c r="BA22" s="42"/>
      <c r="BB22" s="42"/>
      <c r="BD22" s="21" t="str">
        <f>CONCATENATE(BC$2,"/",$A22,"/",(Overview!$B$38+1))</f>
        <v>5/19/2027</v>
      </c>
      <c r="BE22" t="str">
        <f t="shared" si="7"/>
        <v>Wed</v>
      </c>
      <c r="BF22" s="42"/>
      <c r="BG22" s="42"/>
      <c r="BH22" s="42"/>
      <c r="BJ22" s="21" t="str">
        <f>CONCATENATE(BI$2,"/",$A22,"/",(Overview!$B$38+1))</f>
        <v>6/19/2027</v>
      </c>
      <c r="BK22" t="str">
        <f t="shared" si="8"/>
        <v>Sat</v>
      </c>
      <c r="BL22" s="42"/>
      <c r="BM22" s="42"/>
      <c r="BN22" s="42"/>
      <c r="BP22" s="21" t="str">
        <f>CONCATENATE(BO$2,"/",$A22,"/",(Overview!$B$38+1))</f>
        <v>7/19/2027</v>
      </c>
      <c r="BQ22" t="str">
        <f t="shared" si="9"/>
        <v>Mon</v>
      </c>
      <c r="BR22" s="42"/>
      <c r="BS22" s="42"/>
      <c r="BT22" s="42"/>
    </row>
    <row r="23" spans="1:72" x14ac:dyDescent="0.35">
      <c r="A23" s="19">
        <v>20</v>
      </c>
      <c r="B23" t="str">
        <f>CONCATENATE(A$2,"/",$A23,"/",Overview!$B$38)</f>
        <v>8/20/2026</v>
      </c>
      <c r="C23" t="str">
        <f t="shared" si="12"/>
        <v>Thu</v>
      </c>
      <c r="D23" s="42"/>
      <c r="E23" s="42"/>
      <c r="F23" s="42"/>
      <c r="H23" s="21" t="str">
        <f>CONCATENATE(G$2,"/",$A23,"/",Overview!$B$38)</f>
        <v>9/20/2026</v>
      </c>
      <c r="I23" t="str">
        <f t="shared" si="11"/>
        <v>Sun</v>
      </c>
      <c r="J23" s="42"/>
      <c r="K23" s="42"/>
      <c r="L23" s="42"/>
      <c r="N23" s="21" t="str">
        <f>CONCATENATE(M$2,"/",$A23,"/",Overview!$B$38)</f>
        <v>10/20/2026</v>
      </c>
      <c r="O23" t="str">
        <f t="shared" si="10"/>
        <v>Tue</v>
      </c>
      <c r="P23" s="42"/>
      <c r="Q23" s="42"/>
      <c r="R23" s="42"/>
      <c r="T23" s="21" t="str">
        <f>CONCATENATE(S$2,"/",$A23,"/",Overview!$B$38)</f>
        <v>11/20/2026</v>
      </c>
      <c r="U23" t="str">
        <f t="shared" si="1"/>
        <v>Fri</v>
      </c>
      <c r="V23" s="42"/>
      <c r="W23" s="42"/>
      <c r="X23" s="42"/>
      <c r="Z23" s="21" t="str">
        <f>CONCATENATE(Y$2,"/",$A23,"/",Overview!$B$38)</f>
        <v>12/20/2026</v>
      </c>
      <c r="AA23" t="str">
        <f t="shared" si="2"/>
        <v>Sun</v>
      </c>
      <c r="AB23" s="42"/>
      <c r="AC23" s="42"/>
      <c r="AD23" s="42"/>
      <c r="AF23" s="21" t="str">
        <f>CONCATENATE(AE$2,"/",$A23,"/",(IF(AE$2=12,Overview!$B$38,Overview!$B$38+1)))</f>
        <v>1/20/2027</v>
      </c>
      <c r="AG23" t="str">
        <f t="shared" si="3"/>
        <v>Wed</v>
      </c>
      <c r="AH23" s="42"/>
      <c r="AI23" s="42"/>
      <c r="AJ23" s="42"/>
      <c r="AL23" s="21" t="str">
        <f>CONCATENATE(AK$2,"/",$A23,"/",(Overview!$B$38+1))</f>
        <v>2/20/2027</v>
      </c>
      <c r="AM23" t="str">
        <f t="shared" si="4"/>
        <v>Sat</v>
      </c>
      <c r="AN23" s="42"/>
      <c r="AO23" s="42"/>
      <c r="AP23" s="42"/>
      <c r="AR23" s="21" t="str">
        <f>CONCATENATE(AQ$2,"/",$A23,"/",(Overview!$B$38+1))</f>
        <v>3/20/2027</v>
      </c>
      <c r="AS23" t="str">
        <f t="shared" si="5"/>
        <v>Sat</v>
      </c>
      <c r="AT23" s="42"/>
      <c r="AU23" s="42"/>
      <c r="AV23" s="42"/>
      <c r="AX23" s="21" t="str">
        <f>CONCATENATE(AW$2,"/",$A23,"/",(Overview!$B$38+1))</f>
        <v>4/20/2027</v>
      </c>
      <c r="AY23" t="str">
        <f t="shared" si="6"/>
        <v>Tue</v>
      </c>
      <c r="AZ23" s="42"/>
      <c r="BA23" s="42"/>
      <c r="BB23" s="42"/>
      <c r="BD23" s="21" t="str">
        <f>CONCATENATE(BC$2,"/",$A23,"/",(Overview!$B$38+1))</f>
        <v>5/20/2027</v>
      </c>
      <c r="BE23" t="str">
        <f t="shared" si="7"/>
        <v>Thu</v>
      </c>
      <c r="BF23" s="42"/>
      <c r="BG23" s="42"/>
      <c r="BH23" s="42"/>
      <c r="BJ23" s="21" t="str">
        <f>CONCATENATE(BI$2,"/",$A23,"/",(Overview!$B$38+1))</f>
        <v>6/20/2027</v>
      </c>
      <c r="BK23" t="str">
        <f t="shared" si="8"/>
        <v>Sun</v>
      </c>
      <c r="BL23" s="42"/>
      <c r="BM23" s="42"/>
      <c r="BN23" s="42"/>
      <c r="BP23" s="21" t="str">
        <f>CONCATENATE(BO$2,"/",$A23,"/",(Overview!$B$38+1))</f>
        <v>7/20/2027</v>
      </c>
      <c r="BQ23" t="str">
        <f t="shared" si="9"/>
        <v>Tue</v>
      </c>
      <c r="BR23" s="42"/>
      <c r="BS23" s="42"/>
      <c r="BT23" s="42"/>
    </row>
    <row r="24" spans="1:72" x14ac:dyDescent="0.35">
      <c r="A24" s="19">
        <v>21</v>
      </c>
      <c r="B24" t="str">
        <f>CONCATENATE(A$2,"/",$A24,"/",Overview!$B$38)</f>
        <v>8/21/2026</v>
      </c>
      <c r="C24" t="str">
        <f t="shared" si="12"/>
        <v>Fri</v>
      </c>
      <c r="D24" s="42"/>
      <c r="E24" s="42"/>
      <c r="F24" s="42"/>
      <c r="H24" s="21" t="str">
        <f>CONCATENATE(G$2,"/",$A24,"/",Overview!$B$38)</f>
        <v>9/21/2026</v>
      </c>
      <c r="I24" t="str">
        <f t="shared" si="11"/>
        <v>Mon</v>
      </c>
      <c r="J24" s="42"/>
      <c r="K24" s="42"/>
      <c r="L24" s="42"/>
      <c r="N24" s="21" t="str">
        <f>CONCATENATE(M$2,"/",$A24,"/",Overview!$B$38)</f>
        <v>10/21/2026</v>
      </c>
      <c r="O24" t="str">
        <f t="shared" si="10"/>
        <v>Wed</v>
      </c>
      <c r="P24" s="42"/>
      <c r="Q24" s="42"/>
      <c r="R24" s="42"/>
      <c r="T24" s="21" t="str">
        <f>CONCATENATE(S$2,"/",$A24,"/",Overview!$B$38)</f>
        <v>11/21/2026</v>
      </c>
      <c r="U24" t="str">
        <f t="shared" si="1"/>
        <v>Sat</v>
      </c>
      <c r="V24" s="42"/>
      <c r="W24" s="42"/>
      <c r="X24" s="42"/>
      <c r="Z24" s="21" t="str">
        <f>CONCATENATE(Y$2,"/",$A24,"/",Overview!$B$38)</f>
        <v>12/21/2026</v>
      </c>
      <c r="AA24" t="str">
        <f t="shared" si="2"/>
        <v>Mon</v>
      </c>
      <c r="AB24" s="42"/>
      <c r="AC24" s="42"/>
      <c r="AD24" s="42"/>
      <c r="AF24" s="21" t="str">
        <f>CONCATENATE(AE$2,"/",$A24,"/",(IF(AE$2=12,Overview!$B$38,Overview!$B$38+1)))</f>
        <v>1/21/2027</v>
      </c>
      <c r="AG24" t="str">
        <f t="shared" si="3"/>
        <v>Thu</v>
      </c>
      <c r="AH24" s="42"/>
      <c r="AI24" s="42"/>
      <c r="AJ24" s="42"/>
      <c r="AL24" s="21" t="str">
        <f>CONCATENATE(AK$2,"/",$A24,"/",(Overview!$B$38+1))</f>
        <v>2/21/2027</v>
      </c>
      <c r="AM24" t="str">
        <f t="shared" si="4"/>
        <v>Sun</v>
      </c>
      <c r="AN24" s="42"/>
      <c r="AO24" s="42"/>
      <c r="AP24" s="42"/>
      <c r="AR24" s="21" t="str">
        <f>CONCATENATE(AQ$2,"/",$A24,"/",(Overview!$B$38+1))</f>
        <v>3/21/2027</v>
      </c>
      <c r="AS24" t="str">
        <f t="shared" si="5"/>
        <v>Sun</v>
      </c>
      <c r="AT24" s="42"/>
      <c r="AU24" s="42"/>
      <c r="AV24" s="42"/>
      <c r="AX24" s="21" t="str">
        <f>CONCATENATE(AW$2,"/",$A24,"/",(Overview!$B$38+1))</f>
        <v>4/21/2027</v>
      </c>
      <c r="AY24" t="str">
        <f t="shared" si="6"/>
        <v>Wed</v>
      </c>
      <c r="AZ24" s="42"/>
      <c r="BA24" s="42"/>
      <c r="BB24" s="42"/>
      <c r="BD24" s="21" t="str">
        <f>CONCATENATE(BC$2,"/",$A24,"/",(Overview!$B$38+1))</f>
        <v>5/21/2027</v>
      </c>
      <c r="BE24" t="str">
        <f t="shared" si="7"/>
        <v>Fri</v>
      </c>
      <c r="BF24" s="42"/>
      <c r="BG24" s="42"/>
      <c r="BH24" s="42"/>
      <c r="BJ24" s="21" t="str">
        <f>CONCATENATE(BI$2,"/",$A24,"/",(Overview!$B$38+1))</f>
        <v>6/21/2027</v>
      </c>
      <c r="BK24" t="str">
        <f t="shared" si="8"/>
        <v>Mon</v>
      </c>
      <c r="BL24" s="42"/>
      <c r="BM24" s="42"/>
      <c r="BN24" s="42"/>
      <c r="BP24" s="21" t="str">
        <f>CONCATENATE(BO$2,"/",$A24,"/",(Overview!$B$38+1))</f>
        <v>7/21/2027</v>
      </c>
      <c r="BQ24" t="str">
        <f t="shared" si="9"/>
        <v>Wed</v>
      </c>
      <c r="BR24" s="42"/>
      <c r="BS24" s="42"/>
      <c r="BT24" s="42"/>
    </row>
    <row r="25" spans="1:72" x14ac:dyDescent="0.35">
      <c r="A25" s="19">
        <v>22</v>
      </c>
      <c r="B25" t="str">
        <f>CONCATENATE(A$2,"/",$A25,"/",Overview!$B$38)</f>
        <v>8/22/2026</v>
      </c>
      <c r="C25" t="str">
        <f t="shared" si="12"/>
        <v>Sat</v>
      </c>
      <c r="D25" s="42"/>
      <c r="E25" s="42"/>
      <c r="F25" s="42"/>
      <c r="H25" s="21" t="str">
        <f>CONCATENATE(G$2,"/",$A25,"/",Overview!$B$38)</f>
        <v>9/22/2026</v>
      </c>
      <c r="I25" t="str">
        <f t="shared" si="11"/>
        <v>Tue</v>
      </c>
      <c r="J25" s="42"/>
      <c r="K25" s="42"/>
      <c r="L25" s="42"/>
      <c r="N25" s="21" t="str">
        <f>CONCATENATE(M$2,"/",$A25,"/",Overview!$B$38)</f>
        <v>10/22/2026</v>
      </c>
      <c r="O25" t="str">
        <f t="shared" si="10"/>
        <v>Thu</v>
      </c>
      <c r="P25" s="42"/>
      <c r="Q25" s="42"/>
      <c r="R25" s="42"/>
      <c r="T25" s="21" t="str">
        <f>CONCATENATE(S$2,"/",$A25,"/",Overview!$B$38)</f>
        <v>11/22/2026</v>
      </c>
      <c r="U25" t="str">
        <f t="shared" si="1"/>
        <v>Sun</v>
      </c>
      <c r="V25" s="42"/>
      <c r="W25" s="42"/>
      <c r="X25" s="42"/>
      <c r="Z25" s="21" t="str">
        <f>CONCATENATE(Y$2,"/",$A25,"/",Overview!$B$38)</f>
        <v>12/22/2026</v>
      </c>
      <c r="AA25" t="str">
        <f t="shared" si="2"/>
        <v>Tue</v>
      </c>
      <c r="AB25" s="42"/>
      <c r="AC25" s="42"/>
      <c r="AD25" s="42"/>
      <c r="AF25" s="21" t="str">
        <f>CONCATENATE(AE$2,"/",$A25,"/",(IF(AE$2=12,Overview!$B$38,Overview!$B$38+1)))</f>
        <v>1/22/2027</v>
      </c>
      <c r="AG25" t="str">
        <f t="shared" si="3"/>
        <v>Fri</v>
      </c>
      <c r="AH25" s="42"/>
      <c r="AI25" s="42"/>
      <c r="AJ25" s="42"/>
      <c r="AL25" s="21" t="str">
        <f>CONCATENATE(AK$2,"/",$A25,"/",(Overview!$B$38+1))</f>
        <v>2/22/2027</v>
      </c>
      <c r="AM25" t="str">
        <f t="shared" si="4"/>
        <v>Mon</v>
      </c>
      <c r="AN25" s="42"/>
      <c r="AO25" s="42"/>
      <c r="AP25" s="42"/>
      <c r="AR25" s="21" t="str">
        <f>CONCATENATE(AQ$2,"/",$A25,"/",(Overview!$B$38+1))</f>
        <v>3/22/2027</v>
      </c>
      <c r="AS25" t="str">
        <f t="shared" si="5"/>
        <v>Mon</v>
      </c>
      <c r="AT25" s="42"/>
      <c r="AU25" s="42"/>
      <c r="AV25" s="42"/>
      <c r="AX25" s="21" t="str">
        <f>CONCATENATE(AW$2,"/",$A25,"/",(Overview!$B$38+1))</f>
        <v>4/22/2027</v>
      </c>
      <c r="AY25" t="str">
        <f t="shared" si="6"/>
        <v>Thu</v>
      </c>
      <c r="AZ25" s="42"/>
      <c r="BA25" s="42"/>
      <c r="BB25" s="42"/>
      <c r="BD25" s="21" t="str">
        <f>CONCATENATE(BC$2,"/",$A25,"/",(Overview!$B$38+1))</f>
        <v>5/22/2027</v>
      </c>
      <c r="BE25" t="str">
        <f t="shared" si="7"/>
        <v>Sat</v>
      </c>
      <c r="BF25" s="42"/>
      <c r="BG25" s="42"/>
      <c r="BH25" s="42"/>
      <c r="BJ25" s="21" t="str">
        <f>CONCATENATE(BI$2,"/",$A25,"/",(Overview!$B$38+1))</f>
        <v>6/22/2027</v>
      </c>
      <c r="BK25" t="str">
        <f t="shared" si="8"/>
        <v>Tue</v>
      </c>
      <c r="BL25" s="42"/>
      <c r="BM25" s="42"/>
      <c r="BN25" s="42"/>
      <c r="BP25" s="21" t="str">
        <f>CONCATENATE(BO$2,"/",$A25,"/",(Overview!$B$38+1))</f>
        <v>7/22/2027</v>
      </c>
      <c r="BQ25" t="str">
        <f t="shared" si="9"/>
        <v>Thu</v>
      </c>
      <c r="BR25" s="42"/>
      <c r="BS25" s="42"/>
      <c r="BT25" s="42"/>
    </row>
    <row r="26" spans="1:72" x14ac:dyDescent="0.35">
      <c r="A26" s="19">
        <v>23</v>
      </c>
      <c r="B26" t="str">
        <f>CONCATENATE(A$2,"/",$A26,"/",Overview!$B$38)</f>
        <v>8/23/2026</v>
      </c>
      <c r="C26" t="str">
        <f t="shared" si="12"/>
        <v>Sun</v>
      </c>
      <c r="D26" s="42"/>
      <c r="E26" s="42"/>
      <c r="F26" s="42"/>
      <c r="H26" s="21" t="str">
        <f>CONCATENATE(G$2,"/",$A26,"/",Overview!$B$38)</f>
        <v>9/23/2026</v>
      </c>
      <c r="I26" t="str">
        <f t="shared" si="11"/>
        <v>Wed</v>
      </c>
      <c r="J26" s="42"/>
      <c r="K26" s="42"/>
      <c r="L26" s="42"/>
      <c r="N26" s="21" t="str">
        <f>CONCATENATE(M$2,"/",$A26,"/",Overview!$B$38)</f>
        <v>10/23/2026</v>
      </c>
      <c r="O26" t="str">
        <f t="shared" si="10"/>
        <v>Fri</v>
      </c>
      <c r="P26" s="42"/>
      <c r="Q26" s="42"/>
      <c r="R26" s="42"/>
      <c r="T26" s="21" t="str">
        <f>CONCATENATE(S$2,"/",$A26,"/",Overview!$B$38)</f>
        <v>11/23/2026</v>
      </c>
      <c r="U26" t="str">
        <f t="shared" si="1"/>
        <v>Mon</v>
      </c>
      <c r="V26" s="42"/>
      <c r="W26" s="42"/>
      <c r="X26" s="42"/>
      <c r="Z26" s="21" t="str">
        <f>CONCATENATE(Y$2,"/",$A26,"/",Overview!$B$38)</f>
        <v>12/23/2026</v>
      </c>
      <c r="AA26" t="str">
        <f t="shared" si="2"/>
        <v>Wed</v>
      </c>
      <c r="AB26" s="42"/>
      <c r="AC26" s="42"/>
      <c r="AD26" s="42"/>
      <c r="AF26" s="21" t="str">
        <f>CONCATENATE(AE$2,"/",$A26,"/",(IF(AE$2=12,Overview!$B$38,Overview!$B$38+1)))</f>
        <v>1/23/2027</v>
      </c>
      <c r="AG26" t="str">
        <f t="shared" si="3"/>
        <v>Sat</v>
      </c>
      <c r="AH26" s="42"/>
      <c r="AI26" s="42"/>
      <c r="AJ26" s="42"/>
      <c r="AL26" s="21" t="str">
        <f>CONCATENATE(AK$2,"/",$A26,"/",(Overview!$B$38+1))</f>
        <v>2/23/2027</v>
      </c>
      <c r="AM26" t="str">
        <f t="shared" si="4"/>
        <v>Tue</v>
      </c>
      <c r="AN26" s="42"/>
      <c r="AO26" s="42"/>
      <c r="AP26" s="42"/>
      <c r="AR26" s="21" t="str">
        <f>CONCATENATE(AQ$2,"/",$A26,"/",(Overview!$B$38+1))</f>
        <v>3/23/2027</v>
      </c>
      <c r="AS26" t="str">
        <f t="shared" si="5"/>
        <v>Tue</v>
      </c>
      <c r="AT26" s="42"/>
      <c r="AU26" s="42"/>
      <c r="AV26" s="42"/>
      <c r="AX26" s="21" t="str">
        <f>CONCATENATE(AW$2,"/",$A26,"/",(Overview!$B$38+1))</f>
        <v>4/23/2027</v>
      </c>
      <c r="AY26" t="str">
        <f t="shared" si="6"/>
        <v>Fri</v>
      </c>
      <c r="AZ26" s="42"/>
      <c r="BA26" s="42"/>
      <c r="BB26" s="42"/>
      <c r="BD26" s="21" t="str">
        <f>CONCATENATE(BC$2,"/",$A26,"/",(Overview!$B$38+1))</f>
        <v>5/23/2027</v>
      </c>
      <c r="BE26" t="str">
        <f t="shared" si="7"/>
        <v>Sun</v>
      </c>
      <c r="BF26" s="42"/>
      <c r="BG26" s="42"/>
      <c r="BH26" s="42"/>
      <c r="BJ26" s="21" t="str">
        <f>CONCATENATE(BI$2,"/",$A26,"/",(Overview!$B$38+1))</f>
        <v>6/23/2027</v>
      </c>
      <c r="BK26" t="str">
        <f t="shared" si="8"/>
        <v>Wed</v>
      </c>
      <c r="BL26" s="42"/>
      <c r="BM26" s="42"/>
      <c r="BN26" s="42"/>
      <c r="BP26" s="21" t="str">
        <f>CONCATENATE(BO$2,"/",$A26,"/",(Overview!$B$38+1))</f>
        <v>7/23/2027</v>
      </c>
      <c r="BQ26" t="str">
        <f t="shared" si="9"/>
        <v>Fri</v>
      </c>
      <c r="BR26" s="42"/>
      <c r="BS26" s="42"/>
      <c r="BT26" s="42"/>
    </row>
    <row r="27" spans="1:72" x14ac:dyDescent="0.35">
      <c r="A27" s="19">
        <v>24</v>
      </c>
      <c r="B27" t="str">
        <f>CONCATENATE(A$2,"/",$A27,"/",Overview!$B$38)</f>
        <v>8/24/2026</v>
      </c>
      <c r="C27" t="str">
        <f t="shared" si="12"/>
        <v>Mon</v>
      </c>
      <c r="D27" s="42"/>
      <c r="E27" s="42"/>
      <c r="F27" s="42"/>
      <c r="H27" s="21" t="str">
        <f>CONCATENATE(G$2,"/",$A27,"/",Overview!$B$38)</f>
        <v>9/24/2026</v>
      </c>
      <c r="I27" t="str">
        <f t="shared" si="11"/>
        <v>Thu</v>
      </c>
      <c r="J27" s="42"/>
      <c r="K27" s="42"/>
      <c r="L27" s="42"/>
      <c r="N27" s="21" t="str">
        <f>CONCATENATE(M$2,"/",$A27,"/",Overview!$B$38)</f>
        <v>10/24/2026</v>
      </c>
      <c r="O27" t="str">
        <f t="shared" si="10"/>
        <v>Sat</v>
      </c>
      <c r="P27" s="42"/>
      <c r="Q27" s="42"/>
      <c r="R27" s="42"/>
      <c r="T27" s="21" t="str">
        <f>CONCATENATE(S$2,"/",$A27,"/",Overview!$B$38)</f>
        <v>11/24/2026</v>
      </c>
      <c r="U27" t="str">
        <f t="shared" si="1"/>
        <v>Tue</v>
      </c>
      <c r="V27" s="42"/>
      <c r="W27" s="42"/>
      <c r="X27" s="42"/>
      <c r="Z27" s="21" t="str">
        <f>CONCATENATE(Y$2,"/",$A27,"/",Overview!$B$38)</f>
        <v>12/24/2026</v>
      </c>
      <c r="AA27" t="str">
        <f t="shared" si="2"/>
        <v>Thu</v>
      </c>
      <c r="AB27" s="42"/>
      <c r="AC27" s="42"/>
      <c r="AD27" s="42"/>
      <c r="AF27" s="21" t="str">
        <f>CONCATENATE(AE$2,"/",$A27,"/",(IF(AE$2=12,Overview!$B$38,Overview!$B$38+1)))</f>
        <v>1/24/2027</v>
      </c>
      <c r="AG27" t="str">
        <f t="shared" si="3"/>
        <v>Sun</v>
      </c>
      <c r="AH27" s="42"/>
      <c r="AI27" s="42"/>
      <c r="AJ27" s="42"/>
      <c r="AL27" s="21" t="str">
        <f>CONCATENATE(AK$2,"/",$A27,"/",(Overview!$B$38+1))</f>
        <v>2/24/2027</v>
      </c>
      <c r="AM27" t="str">
        <f t="shared" si="4"/>
        <v>Wed</v>
      </c>
      <c r="AN27" s="42"/>
      <c r="AO27" s="42"/>
      <c r="AP27" s="42"/>
      <c r="AR27" s="21" t="str">
        <f>CONCATENATE(AQ$2,"/",$A27,"/",(Overview!$B$38+1))</f>
        <v>3/24/2027</v>
      </c>
      <c r="AS27" t="str">
        <f t="shared" si="5"/>
        <v>Wed</v>
      </c>
      <c r="AT27" s="42"/>
      <c r="AU27" s="42"/>
      <c r="AV27" s="42"/>
      <c r="AX27" s="21" t="str">
        <f>CONCATENATE(AW$2,"/",$A27,"/",(Overview!$B$38+1))</f>
        <v>4/24/2027</v>
      </c>
      <c r="AY27" t="str">
        <f t="shared" si="6"/>
        <v>Sat</v>
      </c>
      <c r="AZ27" s="42"/>
      <c r="BA27" s="42"/>
      <c r="BB27" s="42"/>
      <c r="BD27" s="21" t="str">
        <f>CONCATENATE(BC$2,"/",$A27,"/",(Overview!$B$38+1))</f>
        <v>5/24/2027</v>
      </c>
      <c r="BE27" t="str">
        <f t="shared" si="7"/>
        <v>Mon</v>
      </c>
      <c r="BF27" s="42"/>
      <c r="BG27" s="42"/>
      <c r="BH27" s="42"/>
      <c r="BJ27" s="21" t="str">
        <f>CONCATENATE(BI$2,"/",$A27,"/",(Overview!$B$38+1))</f>
        <v>6/24/2027</v>
      </c>
      <c r="BK27" t="str">
        <f t="shared" si="8"/>
        <v>Thu</v>
      </c>
      <c r="BL27" s="42"/>
      <c r="BM27" s="42"/>
      <c r="BN27" s="42"/>
      <c r="BP27" s="21" t="str">
        <f>CONCATENATE(BO$2,"/",$A27,"/",(Overview!$B$38+1))</f>
        <v>7/24/2027</v>
      </c>
      <c r="BQ27" t="str">
        <f t="shared" si="9"/>
        <v>Sat</v>
      </c>
      <c r="BR27" s="42"/>
      <c r="BS27" s="42"/>
      <c r="BT27" s="42"/>
    </row>
    <row r="28" spans="1:72" x14ac:dyDescent="0.35">
      <c r="A28" s="19">
        <v>25</v>
      </c>
      <c r="B28" t="str">
        <f>CONCATENATE(A$2,"/",$A28,"/",Overview!$B$38)</f>
        <v>8/25/2026</v>
      </c>
      <c r="C28" t="str">
        <f t="shared" si="12"/>
        <v>Tue</v>
      </c>
      <c r="D28" s="42"/>
      <c r="E28" s="42"/>
      <c r="F28" s="42"/>
      <c r="H28" s="21" t="str">
        <f>CONCATENATE(G$2,"/",$A28,"/",Overview!$B$38)</f>
        <v>9/25/2026</v>
      </c>
      <c r="I28" t="str">
        <f t="shared" si="11"/>
        <v>Fri</v>
      </c>
      <c r="J28" s="42"/>
      <c r="K28" s="42"/>
      <c r="L28" s="42"/>
      <c r="N28" s="21" t="str">
        <f>CONCATENATE(M$2,"/",$A28,"/",Overview!$B$38)</f>
        <v>10/25/2026</v>
      </c>
      <c r="O28" t="str">
        <f t="shared" si="10"/>
        <v>Sun</v>
      </c>
      <c r="P28" s="42"/>
      <c r="Q28" s="42"/>
      <c r="R28" s="42"/>
      <c r="T28" s="21" t="str">
        <f>CONCATENATE(S$2,"/",$A28,"/",Overview!$B$38)</f>
        <v>11/25/2026</v>
      </c>
      <c r="U28" t="str">
        <f t="shared" si="1"/>
        <v>Wed</v>
      </c>
      <c r="V28" s="42"/>
      <c r="W28" s="42"/>
      <c r="X28" s="42"/>
      <c r="Z28" s="21" t="str">
        <f>CONCATENATE(Y$2,"/",$A28,"/",Overview!$B$38)</f>
        <v>12/25/2026</v>
      </c>
      <c r="AA28" t="str">
        <f t="shared" si="2"/>
        <v>Fri</v>
      </c>
      <c r="AB28" s="42"/>
      <c r="AC28" s="42"/>
      <c r="AD28" s="42"/>
      <c r="AF28" s="21" t="str">
        <f>CONCATENATE(AE$2,"/",$A28,"/",(IF(AE$2=12,Overview!$B$38,Overview!$B$38+1)))</f>
        <v>1/25/2027</v>
      </c>
      <c r="AG28" t="str">
        <f t="shared" si="3"/>
        <v>Mon</v>
      </c>
      <c r="AH28" s="42"/>
      <c r="AI28" s="42"/>
      <c r="AJ28" s="42"/>
      <c r="AL28" s="21" t="str">
        <f>CONCATENATE(AK$2,"/",$A28,"/",(Overview!$B$38+1))</f>
        <v>2/25/2027</v>
      </c>
      <c r="AM28" t="str">
        <f t="shared" si="4"/>
        <v>Thu</v>
      </c>
      <c r="AN28" s="42"/>
      <c r="AO28" s="42"/>
      <c r="AP28" s="42"/>
      <c r="AR28" s="21" t="str">
        <f>CONCATENATE(AQ$2,"/",$A28,"/",(Overview!$B$38+1))</f>
        <v>3/25/2027</v>
      </c>
      <c r="AS28" t="str">
        <f t="shared" si="5"/>
        <v>Thu</v>
      </c>
      <c r="AT28" s="42"/>
      <c r="AU28" s="42"/>
      <c r="AV28" s="42"/>
      <c r="AX28" s="21" t="str">
        <f>CONCATENATE(AW$2,"/",$A28,"/",(Overview!$B$38+1))</f>
        <v>4/25/2027</v>
      </c>
      <c r="AY28" t="str">
        <f t="shared" si="6"/>
        <v>Sun</v>
      </c>
      <c r="AZ28" s="42"/>
      <c r="BA28" s="42"/>
      <c r="BB28" s="42"/>
      <c r="BD28" s="21" t="str">
        <f>CONCATENATE(BC$2,"/",$A28,"/",(Overview!$B$38+1))</f>
        <v>5/25/2027</v>
      </c>
      <c r="BE28" t="str">
        <f t="shared" si="7"/>
        <v>Tue</v>
      </c>
      <c r="BF28" s="42"/>
      <c r="BG28" s="42"/>
      <c r="BH28" s="42"/>
      <c r="BJ28" s="21" t="str">
        <f>CONCATENATE(BI$2,"/",$A28,"/",(Overview!$B$38+1))</f>
        <v>6/25/2027</v>
      </c>
      <c r="BK28" t="str">
        <f t="shared" si="8"/>
        <v>Fri</v>
      </c>
      <c r="BL28" s="42"/>
      <c r="BM28" s="42"/>
      <c r="BN28" s="42"/>
      <c r="BP28" s="21" t="str">
        <f>CONCATENATE(BO$2,"/",$A28,"/",(Overview!$B$38+1))</f>
        <v>7/25/2027</v>
      </c>
      <c r="BQ28" t="str">
        <f t="shared" si="9"/>
        <v>Sun</v>
      </c>
      <c r="BR28" s="42"/>
      <c r="BS28" s="42"/>
      <c r="BT28" s="42"/>
    </row>
    <row r="29" spans="1:72" x14ac:dyDescent="0.35">
      <c r="A29" s="19">
        <v>26</v>
      </c>
      <c r="B29" t="str">
        <f>CONCATENATE(A$2,"/",$A29,"/",Overview!$B$38)</f>
        <v>8/26/2026</v>
      </c>
      <c r="C29" t="str">
        <f t="shared" si="12"/>
        <v>Wed</v>
      </c>
      <c r="D29" s="42"/>
      <c r="E29" s="42"/>
      <c r="F29" s="42"/>
      <c r="H29" s="21" t="str">
        <f>CONCATENATE(G$2,"/",$A29,"/",Overview!$B$38)</f>
        <v>9/26/2026</v>
      </c>
      <c r="I29" t="str">
        <f t="shared" si="11"/>
        <v>Sat</v>
      </c>
      <c r="J29" s="42"/>
      <c r="K29" s="42"/>
      <c r="L29" s="42"/>
      <c r="N29" s="21" t="str">
        <f>CONCATENATE(M$2,"/",$A29,"/",Overview!$B$38)</f>
        <v>10/26/2026</v>
      </c>
      <c r="O29" t="str">
        <f t="shared" si="10"/>
        <v>Mon</v>
      </c>
      <c r="P29" s="42"/>
      <c r="Q29" s="42"/>
      <c r="R29" s="42"/>
      <c r="T29" s="21" t="str">
        <f>CONCATENATE(S$2,"/",$A29,"/",Overview!$B$38)</f>
        <v>11/26/2026</v>
      </c>
      <c r="U29" t="str">
        <f t="shared" si="1"/>
        <v>Thu</v>
      </c>
      <c r="V29" s="42"/>
      <c r="W29" s="42"/>
      <c r="X29" s="42"/>
      <c r="Z29" s="21" t="str">
        <f>CONCATENATE(Y$2,"/",$A29,"/",Overview!$B$38)</f>
        <v>12/26/2026</v>
      </c>
      <c r="AA29" t="str">
        <f t="shared" si="2"/>
        <v>Sat</v>
      </c>
      <c r="AB29" s="42"/>
      <c r="AC29" s="42"/>
      <c r="AD29" s="42"/>
      <c r="AF29" s="21" t="str">
        <f>CONCATENATE(AE$2,"/",$A29,"/",(IF(AE$2=12,Overview!$B$38,Overview!$B$38+1)))</f>
        <v>1/26/2027</v>
      </c>
      <c r="AG29" t="str">
        <f t="shared" si="3"/>
        <v>Tue</v>
      </c>
      <c r="AH29" s="42"/>
      <c r="AI29" s="42"/>
      <c r="AJ29" s="42"/>
      <c r="AL29" s="21" t="str">
        <f>CONCATENATE(AK$2,"/",$A29,"/",(Overview!$B$38+1))</f>
        <v>2/26/2027</v>
      </c>
      <c r="AM29" t="str">
        <f t="shared" si="4"/>
        <v>Fri</v>
      </c>
      <c r="AN29" s="42"/>
      <c r="AO29" s="42"/>
      <c r="AP29" s="42"/>
      <c r="AR29" s="21" t="str">
        <f>CONCATENATE(AQ$2,"/",$A29,"/",(Overview!$B$38+1))</f>
        <v>3/26/2027</v>
      </c>
      <c r="AS29" t="str">
        <f t="shared" si="5"/>
        <v>Fri</v>
      </c>
      <c r="AT29" s="42"/>
      <c r="AU29" s="42"/>
      <c r="AV29" s="42"/>
      <c r="AX29" s="21" t="str">
        <f>CONCATENATE(AW$2,"/",$A29,"/",(Overview!$B$38+1))</f>
        <v>4/26/2027</v>
      </c>
      <c r="AY29" t="str">
        <f t="shared" si="6"/>
        <v>Mon</v>
      </c>
      <c r="AZ29" s="42"/>
      <c r="BA29" s="42"/>
      <c r="BB29" s="42"/>
      <c r="BD29" s="21" t="str">
        <f>CONCATENATE(BC$2,"/",$A29,"/",(Overview!$B$38+1))</f>
        <v>5/26/2027</v>
      </c>
      <c r="BE29" t="str">
        <f t="shared" si="7"/>
        <v>Wed</v>
      </c>
      <c r="BF29" s="42"/>
      <c r="BG29" s="42"/>
      <c r="BH29" s="42"/>
      <c r="BJ29" s="21" t="str">
        <f>CONCATENATE(BI$2,"/",$A29,"/",(Overview!$B$38+1))</f>
        <v>6/26/2027</v>
      </c>
      <c r="BK29" t="str">
        <f t="shared" si="8"/>
        <v>Sat</v>
      </c>
      <c r="BL29" s="42"/>
      <c r="BM29" s="42"/>
      <c r="BN29" s="42"/>
      <c r="BP29" s="21" t="str">
        <f>CONCATENATE(BO$2,"/",$A29,"/",(Overview!$B$38+1))</f>
        <v>7/26/2027</v>
      </c>
      <c r="BQ29" t="str">
        <f t="shared" si="9"/>
        <v>Mon</v>
      </c>
      <c r="BR29" s="42"/>
      <c r="BS29" s="42"/>
      <c r="BT29" s="42"/>
    </row>
    <row r="30" spans="1:72" x14ac:dyDescent="0.35">
      <c r="A30" s="19">
        <v>27</v>
      </c>
      <c r="B30" t="str">
        <f>CONCATENATE(A$2,"/",$A30,"/",Overview!$B$38)</f>
        <v>8/27/2026</v>
      </c>
      <c r="C30" t="str">
        <f t="shared" si="12"/>
        <v>Thu</v>
      </c>
      <c r="D30" s="42"/>
      <c r="E30" s="42"/>
      <c r="F30" s="42"/>
      <c r="H30" s="21" t="str">
        <f>CONCATENATE(G$2,"/",$A30,"/",Overview!$B$38)</f>
        <v>9/27/2026</v>
      </c>
      <c r="I30" t="str">
        <f t="shared" si="11"/>
        <v>Sun</v>
      </c>
      <c r="J30" s="42"/>
      <c r="K30" s="42"/>
      <c r="L30" s="42"/>
      <c r="N30" s="21" t="str">
        <f>CONCATENATE(M$2,"/",$A30,"/",Overview!$B$38)</f>
        <v>10/27/2026</v>
      </c>
      <c r="O30" t="str">
        <f t="shared" si="10"/>
        <v>Tue</v>
      </c>
      <c r="P30" s="42"/>
      <c r="Q30" s="42"/>
      <c r="R30" s="42"/>
      <c r="T30" s="21" t="str">
        <f>CONCATENATE(S$2,"/",$A30,"/",Overview!$B$38)</f>
        <v>11/27/2026</v>
      </c>
      <c r="U30" t="str">
        <f t="shared" si="1"/>
        <v>Fri</v>
      </c>
      <c r="V30" s="42"/>
      <c r="W30" s="42"/>
      <c r="X30" s="42"/>
      <c r="Z30" s="21" t="str">
        <f>CONCATENATE(Y$2,"/",$A30,"/",Overview!$B$38)</f>
        <v>12/27/2026</v>
      </c>
      <c r="AA30" t="str">
        <f t="shared" si="2"/>
        <v>Sun</v>
      </c>
      <c r="AB30" s="42"/>
      <c r="AC30" s="42"/>
      <c r="AD30" s="42"/>
      <c r="AF30" s="21" t="str">
        <f>CONCATENATE(AE$2,"/",$A30,"/",(IF(AE$2=12,Overview!$B$38,Overview!$B$38+1)))</f>
        <v>1/27/2027</v>
      </c>
      <c r="AG30" t="str">
        <f t="shared" si="3"/>
        <v>Wed</v>
      </c>
      <c r="AH30" s="42"/>
      <c r="AI30" s="42"/>
      <c r="AJ30" s="42"/>
      <c r="AL30" s="21" t="str">
        <f>CONCATENATE(AK$2,"/",$A30,"/",(Overview!$B$38+1))</f>
        <v>2/27/2027</v>
      </c>
      <c r="AM30" t="str">
        <f t="shared" si="4"/>
        <v>Sat</v>
      </c>
      <c r="AN30" s="42"/>
      <c r="AO30" s="42"/>
      <c r="AP30" s="42"/>
      <c r="AR30" s="21" t="str">
        <f>CONCATENATE(AQ$2,"/",$A30,"/",(Overview!$B$38+1))</f>
        <v>3/27/2027</v>
      </c>
      <c r="AS30" t="str">
        <f t="shared" si="5"/>
        <v>Sat</v>
      </c>
      <c r="AT30" s="42"/>
      <c r="AU30" s="42"/>
      <c r="AV30" s="42"/>
      <c r="AX30" s="21" t="str">
        <f>CONCATENATE(AW$2,"/",$A30,"/",(Overview!$B$38+1))</f>
        <v>4/27/2027</v>
      </c>
      <c r="AY30" t="str">
        <f t="shared" si="6"/>
        <v>Tue</v>
      </c>
      <c r="AZ30" s="42"/>
      <c r="BA30" s="42"/>
      <c r="BB30" s="42"/>
      <c r="BD30" s="21" t="str">
        <f>CONCATENATE(BC$2,"/",$A30,"/",(Overview!$B$38+1))</f>
        <v>5/27/2027</v>
      </c>
      <c r="BE30" t="str">
        <f t="shared" si="7"/>
        <v>Thu</v>
      </c>
      <c r="BF30" s="42"/>
      <c r="BG30" s="42"/>
      <c r="BH30" s="42"/>
      <c r="BJ30" s="21" t="str">
        <f>CONCATENATE(BI$2,"/",$A30,"/",(Overview!$B$38+1))</f>
        <v>6/27/2027</v>
      </c>
      <c r="BK30" t="str">
        <f t="shared" si="8"/>
        <v>Sun</v>
      </c>
      <c r="BL30" s="42"/>
      <c r="BM30" s="42"/>
      <c r="BN30" s="42"/>
      <c r="BP30" s="21" t="str">
        <f>CONCATENATE(BO$2,"/",$A30,"/",(Overview!$B$38+1))</f>
        <v>7/27/2027</v>
      </c>
      <c r="BQ30" t="str">
        <f t="shared" si="9"/>
        <v>Tue</v>
      </c>
      <c r="BR30" s="42"/>
      <c r="BS30" s="42"/>
      <c r="BT30" s="42"/>
    </row>
    <row r="31" spans="1:72" x14ac:dyDescent="0.35">
      <c r="A31" s="19">
        <v>28</v>
      </c>
      <c r="B31" t="str">
        <f>CONCATENATE(A$2,"/",$A31,"/",Overview!$B$38)</f>
        <v>8/28/2026</v>
      </c>
      <c r="C31" t="str">
        <f t="shared" si="12"/>
        <v>Fri</v>
      </c>
      <c r="D31" s="42"/>
      <c r="E31" s="42"/>
      <c r="F31" s="42"/>
      <c r="H31" s="21" t="str">
        <f>CONCATENATE(G$2,"/",$A31,"/",Overview!$B$38)</f>
        <v>9/28/2026</v>
      </c>
      <c r="I31" t="str">
        <f t="shared" si="11"/>
        <v>Mon</v>
      </c>
      <c r="J31" s="42"/>
      <c r="K31" s="42"/>
      <c r="L31" s="42"/>
      <c r="N31" s="21" t="str">
        <f>CONCATENATE(M$2,"/",$A31,"/",Overview!$B$38)</f>
        <v>10/28/2026</v>
      </c>
      <c r="O31" t="str">
        <f t="shared" si="10"/>
        <v>Wed</v>
      </c>
      <c r="P31" s="42"/>
      <c r="Q31" s="42"/>
      <c r="R31" s="42"/>
      <c r="T31" s="21" t="str">
        <f>CONCATENATE(S$2,"/",$A31,"/",Overview!$B$38)</f>
        <v>11/28/2026</v>
      </c>
      <c r="U31" t="str">
        <f t="shared" si="1"/>
        <v>Sat</v>
      </c>
      <c r="V31" s="42"/>
      <c r="W31" s="42"/>
      <c r="X31" s="42"/>
      <c r="Z31" s="21" t="str">
        <f>CONCATENATE(Y$2,"/",$A31,"/",Overview!$B$38)</f>
        <v>12/28/2026</v>
      </c>
      <c r="AA31" t="str">
        <f t="shared" si="2"/>
        <v>Mon</v>
      </c>
      <c r="AB31" s="42"/>
      <c r="AC31" s="42"/>
      <c r="AD31" s="42"/>
      <c r="AF31" s="21" t="str">
        <f>CONCATENATE(AE$2,"/",$A31,"/",(IF(AE$2=12,Overview!$B$38,Overview!$B$38+1)))</f>
        <v>1/28/2027</v>
      </c>
      <c r="AG31" t="str">
        <f t="shared" si="3"/>
        <v>Thu</v>
      </c>
      <c r="AH31" s="42"/>
      <c r="AI31" s="42"/>
      <c r="AJ31" s="42"/>
      <c r="AL31" s="21" t="str">
        <f>CONCATENATE(AK$2,"/",$A31,"/",(Overview!$B$38+1))</f>
        <v>2/28/2027</v>
      </c>
      <c r="AM31" t="str">
        <f t="shared" si="4"/>
        <v>Sun</v>
      </c>
      <c r="AN31" s="42"/>
      <c r="AO31" s="42"/>
      <c r="AP31" s="42"/>
      <c r="AR31" s="21" t="str">
        <f>CONCATENATE(AQ$2,"/",$A31,"/",(Overview!$B$38+1))</f>
        <v>3/28/2027</v>
      </c>
      <c r="AS31" t="str">
        <f t="shared" si="5"/>
        <v>Sun</v>
      </c>
      <c r="AT31" s="42"/>
      <c r="AU31" s="42"/>
      <c r="AV31" s="42"/>
      <c r="AX31" s="21" t="str">
        <f>CONCATENATE(AW$2,"/",$A31,"/",(Overview!$B$38+1))</f>
        <v>4/28/2027</v>
      </c>
      <c r="AY31" t="str">
        <f t="shared" si="6"/>
        <v>Wed</v>
      </c>
      <c r="AZ31" s="42"/>
      <c r="BA31" s="42"/>
      <c r="BB31" s="42"/>
      <c r="BD31" s="21" t="str">
        <f>CONCATENATE(BC$2,"/",$A31,"/",(Overview!$B$38+1))</f>
        <v>5/28/2027</v>
      </c>
      <c r="BE31" t="str">
        <f t="shared" si="7"/>
        <v>Fri</v>
      </c>
      <c r="BF31" s="42"/>
      <c r="BG31" s="42"/>
      <c r="BH31" s="42"/>
      <c r="BJ31" s="21" t="str">
        <f>CONCATENATE(BI$2,"/",$A31,"/",(Overview!$B$38+1))</f>
        <v>6/28/2027</v>
      </c>
      <c r="BK31" t="str">
        <f t="shared" si="8"/>
        <v>Mon</v>
      </c>
      <c r="BL31" s="42"/>
      <c r="BM31" s="42"/>
      <c r="BN31" s="42"/>
      <c r="BP31" s="21" t="str">
        <f>CONCATENATE(BO$2,"/",$A31,"/",(Overview!$B$38+1))</f>
        <v>7/28/2027</v>
      </c>
      <c r="BQ31" t="str">
        <f t="shared" si="9"/>
        <v>Wed</v>
      </c>
      <c r="BR31" s="42"/>
      <c r="BS31" s="42"/>
      <c r="BT31" s="42"/>
    </row>
    <row r="32" spans="1:72" x14ac:dyDescent="0.35">
      <c r="A32" s="19">
        <v>29</v>
      </c>
      <c r="B32" t="str">
        <f>CONCATENATE(A$2,"/",$A32,"/",Overview!$B$38)</f>
        <v>8/29/2026</v>
      </c>
      <c r="C32" t="str">
        <f t="shared" si="12"/>
        <v>Sat</v>
      </c>
      <c r="D32" s="42"/>
      <c r="E32" s="42"/>
      <c r="F32" s="42"/>
      <c r="H32" s="21" t="str">
        <f>CONCATENATE(G$2,"/",$A32,"/",Overview!$B$38)</f>
        <v>9/29/2026</v>
      </c>
      <c r="I32" t="str">
        <f t="shared" si="11"/>
        <v>Tue</v>
      </c>
      <c r="J32" s="42"/>
      <c r="K32" s="42"/>
      <c r="L32" s="42"/>
      <c r="N32" s="21" t="str">
        <f>CONCATENATE(M$2,"/",$A32,"/",Overview!$B$38)</f>
        <v>10/29/2026</v>
      </c>
      <c r="O32" t="str">
        <f t="shared" si="10"/>
        <v>Thu</v>
      </c>
      <c r="P32" s="42"/>
      <c r="Q32" s="42"/>
      <c r="R32" s="42"/>
      <c r="T32" s="21" t="str">
        <f>CONCATENATE(S$2,"/",$A32,"/",Overview!$B$38)</f>
        <v>11/29/2026</v>
      </c>
      <c r="U32" t="str">
        <f t="shared" si="1"/>
        <v>Sun</v>
      </c>
      <c r="V32" s="42"/>
      <c r="W32" s="42"/>
      <c r="X32" s="42"/>
      <c r="Z32" s="21" t="str">
        <f>CONCATENATE(Y$2,"/",$A32,"/",Overview!$B$38)</f>
        <v>12/29/2026</v>
      </c>
      <c r="AA32" t="str">
        <f t="shared" si="2"/>
        <v>Tue</v>
      </c>
      <c r="AB32" s="42"/>
      <c r="AC32" s="42"/>
      <c r="AD32" s="42"/>
      <c r="AF32" s="21" t="str">
        <f>CONCATENATE(AE$2,"/",$A32,"/",(IF(AE$2=12,Overview!$B$38,Overview!$B$38+1)))</f>
        <v>1/29/2027</v>
      </c>
      <c r="AG32" t="str">
        <f t="shared" si="3"/>
        <v>Fri</v>
      </c>
      <c r="AH32" s="42"/>
      <c r="AI32" s="42"/>
      <c r="AJ32" s="42"/>
      <c r="AL32" s="21" t="str">
        <f>CONCATENATE(AK$2,"/",$A32,"/",(Overview!$B$38+1))</f>
        <v>2/29/2027</v>
      </c>
      <c r="AM32" t="e">
        <f t="shared" si="4"/>
        <v>#VALUE!</v>
      </c>
      <c r="AR32" s="21" t="str">
        <f>CONCATENATE(AQ$2,"/",$A32,"/",(Overview!$B$38+1))</f>
        <v>3/29/2027</v>
      </c>
      <c r="AS32" t="str">
        <f t="shared" si="5"/>
        <v>Mon</v>
      </c>
      <c r="AT32" s="42"/>
      <c r="AU32" s="42"/>
      <c r="AV32" s="42"/>
      <c r="AX32" s="21" t="str">
        <f>CONCATENATE(AW$2,"/",$A32,"/",(Overview!$B$38+1))</f>
        <v>4/29/2027</v>
      </c>
      <c r="AY32" t="str">
        <f t="shared" si="6"/>
        <v>Thu</v>
      </c>
      <c r="AZ32" s="42"/>
      <c r="BA32" s="42"/>
      <c r="BB32" s="42"/>
      <c r="BD32" s="21" t="str">
        <f>CONCATENATE(BC$2,"/",$A32,"/",(Overview!$B$38+1))</f>
        <v>5/29/2027</v>
      </c>
      <c r="BE32" t="str">
        <f t="shared" si="7"/>
        <v>Sat</v>
      </c>
      <c r="BF32" s="42"/>
      <c r="BG32" s="42"/>
      <c r="BH32" s="42"/>
      <c r="BJ32" s="21" t="str">
        <f>CONCATENATE(BI$2,"/",$A32,"/",(Overview!$B$38+1))</f>
        <v>6/29/2027</v>
      </c>
      <c r="BK32" t="str">
        <f t="shared" si="8"/>
        <v>Tue</v>
      </c>
      <c r="BL32" s="42"/>
      <c r="BM32" s="42"/>
      <c r="BN32" s="42"/>
      <c r="BP32" s="21" t="str">
        <f>CONCATENATE(BO$2,"/",$A32,"/",(Overview!$B$38+1))</f>
        <v>7/29/2027</v>
      </c>
      <c r="BQ32" t="str">
        <f t="shared" si="9"/>
        <v>Thu</v>
      </c>
      <c r="BR32" s="42"/>
      <c r="BS32" s="42"/>
      <c r="BT32" s="42"/>
    </row>
    <row r="33" spans="1:72" x14ac:dyDescent="0.35">
      <c r="A33" s="19">
        <v>30</v>
      </c>
      <c r="B33" t="str">
        <f>CONCATENATE(A$2,"/",$A33,"/",Overview!$B$38)</f>
        <v>8/30/2026</v>
      </c>
      <c r="C33" t="str">
        <f t="shared" si="12"/>
        <v>Sun</v>
      </c>
      <c r="D33" s="42"/>
      <c r="E33" s="42"/>
      <c r="F33" s="42"/>
      <c r="H33" s="21" t="str">
        <f>CONCATENATE(G$2,"/",$A33,"/",Overview!$B$38)</f>
        <v>9/30/2026</v>
      </c>
      <c r="I33" t="str">
        <f t="shared" si="11"/>
        <v>Wed</v>
      </c>
      <c r="J33" s="42"/>
      <c r="K33" s="42"/>
      <c r="L33" s="42"/>
      <c r="N33" s="21" t="str">
        <f>CONCATENATE(M$2,"/",$A33,"/",Overview!$B$38)</f>
        <v>10/30/2026</v>
      </c>
      <c r="O33" t="str">
        <f t="shared" si="10"/>
        <v>Fri</v>
      </c>
      <c r="P33" s="42"/>
      <c r="Q33" s="42"/>
      <c r="R33" s="42"/>
      <c r="T33" s="21" t="str">
        <f>CONCATENATE(S$2,"/",$A33,"/",Overview!$B$38)</f>
        <v>11/30/2026</v>
      </c>
      <c r="U33" t="str">
        <f t="shared" si="1"/>
        <v>Mon</v>
      </c>
      <c r="V33" s="42"/>
      <c r="W33" s="42"/>
      <c r="X33" s="42"/>
      <c r="Z33" s="21" t="str">
        <f>CONCATENATE(Y$2,"/",$A33,"/",Overview!$B$38)</f>
        <v>12/30/2026</v>
      </c>
      <c r="AA33" t="str">
        <f t="shared" si="2"/>
        <v>Wed</v>
      </c>
      <c r="AB33" s="42"/>
      <c r="AC33" s="42"/>
      <c r="AD33" s="42"/>
      <c r="AF33" s="21" t="str">
        <f>CONCATENATE(AE$2,"/",$A33,"/",(IF(AE$2=12,Overview!$B$38,Overview!$B$38+1)))</f>
        <v>1/30/2027</v>
      </c>
      <c r="AG33" t="str">
        <f t="shared" si="3"/>
        <v>Sat</v>
      </c>
      <c r="AH33" s="42"/>
      <c r="AI33" s="42"/>
      <c r="AJ33" s="42"/>
      <c r="AL33" s="21" t="str">
        <f>CONCATENATE(AK$2,"/",$A33,"/",(Overview!$B$38+1))</f>
        <v>2/30/2027</v>
      </c>
      <c r="AM33" t="e">
        <f t="shared" si="4"/>
        <v>#VALUE!</v>
      </c>
      <c r="AR33" s="21" t="str">
        <f>CONCATENATE(AQ$2,"/",$A33,"/",(Overview!$B$38+1))</f>
        <v>3/30/2027</v>
      </c>
      <c r="AS33" t="str">
        <f t="shared" si="5"/>
        <v>Tue</v>
      </c>
      <c r="AT33" s="42"/>
      <c r="AU33" s="42"/>
      <c r="AV33" s="42"/>
      <c r="AX33" s="21" t="str">
        <f>CONCATENATE(AW$2,"/",$A33,"/",(Overview!$B$38+1))</f>
        <v>4/30/2027</v>
      </c>
      <c r="AY33" t="str">
        <f t="shared" si="6"/>
        <v>Fri</v>
      </c>
      <c r="AZ33" s="42"/>
      <c r="BA33" s="42"/>
      <c r="BB33" s="42"/>
      <c r="BD33" s="21" t="str">
        <f>CONCATENATE(BC$2,"/",$A33,"/",(Overview!$B$38+1))</f>
        <v>5/30/2027</v>
      </c>
      <c r="BE33" t="str">
        <f t="shared" si="7"/>
        <v>Sun</v>
      </c>
      <c r="BF33" s="42"/>
      <c r="BG33" s="42"/>
      <c r="BH33" s="42"/>
      <c r="BJ33" s="21" t="str">
        <f>CONCATENATE(BI$2,"/",$A33,"/",(Overview!$B$38+1))</f>
        <v>6/30/2027</v>
      </c>
      <c r="BK33" t="str">
        <f t="shared" si="8"/>
        <v>Wed</v>
      </c>
      <c r="BL33" s="42"/>
      <c r="BM33" s="42"/>
      <c r="BN33" s="42"/>
      <c r="BP33" s="21" t="str">
        <f>CONCATENATE(BO$2,"/",$A33,"/",(Overview!$B$38+1))</f>
        <v>7/30/2027</v>
      </c>
      <c r="BQ33" t="str">
        <f t="shared" si="9"/>
        <v>Fri</v>
      </c>
      <c r="BR33" s="42"/>
      <c r="BS33" s="42"/>
      <c r="BT33" s="42"/>
    </row>
    <row r="34" spans="1:72" s="17" customFormat="1" x14ac:dyDescent="0.35">
      <c r="A34" s="23">
        <v>31</v>
      </c>
      <c r="B34" s="17" t="str">
        <f>CONCATENATE(A$2,"/",$A34,"/",Overview!$B$38)</f>
        <v>8/31/2026</v>
      </c>
      <c r="C34" s="17" t="str">
        <f t="shared" si="12"/>
        <v>Mon</v>
      </c>
      <c r="D34" s="43"/>
      <c r="E34" s="43"/>
      <c r="F34" s="43"/>
      <c r="G34" s="36"/>
      <c r="H34" s="22" t="str">
        <f>CONCATENATE(G$2,"/",$A34,"/",Overview!$B$38)</f>
        <v>9/31/2026</v>
      </c>
      <c r="I34" s="17" t="e">
        <f t="shared" si="11"/>
        <v>#VALUE!</v>
      </c>
      <c r="J34" s="43"/>
      <c r="K34" s="43"/>
      <c r="L34" s="43"/>
      <c r="M34" s="36"/>
      <c r="N34" s="22" t="str">
        <f>CONCATENATE(M$2,"/",$A34,"/",Overview!$B$38)</f>
        <v>10/31/2026</v>
      </c>
      <c r="O34" s="17" t="str">
        <f t="shared" si="10"/>
        <v>Sat</v>
      </c>
      <c r="P34" s="43"/>
      <c r="Q34" s="43"/>
      <c r="R34" s="43"/>
      <c r="S34" s="36"/>
      <c r="T34" s="22" t="str">
        <f>CONCATENATE(S$2,"/",$A34,"/",Overview!$B$38)</f>
        <v>11/31/2026</v>
      </c>
      <c r="U34" s="17" t="e">
        <f t="shared" si="1"/>
        <v>#VALUE!</v>
      </c>
      <c r="V34" s="43"/>
      <c r="W34" s="43"/>
      <c r="X34" s="43"/>
      <c r="Y34" s="36"/>
      <c r="Z34" s="22" t="str">
        <f>CONCATENATE(Y$2,"/",$A34,"/",Overview!$B$38)</f>
        <v>12/31/2026</v>
      </c>
      <c r="AA34" s="17" t="str">
        <f t="shared" si="2"/>
        <v>Thu</v>
      </c>
      <c r="AB34" s="43"/>
      <c r="AC34" s="43"/>
      <c r="AD34" s="43"/>
      <c r="AE34" s="36"/>
      <c r="AF34" s="22" t="str">
        <f>CONCATENATE(AE$2,"/",$A34,"/",(IF(AE$2=12,Overview!$B$38,Overview!$B$38+1)))</f>
        <v>1/31/2027</v>
      </c>
      <c r="AG34" s="17" t="str">
        <f t="shared" si="3"/>
        <v>Sun</v>
      </c>
      <c r="AH34" s="43"/>
      <c r="AI34" s="43"/>
      <c r="AJ34" s="43"/>
      <c r="AK34" s="36"/>
      <c r="AL34" s="22" t="str">
        <f>CONCATENATE(AK$2,"/",$A34,"/",(Overview!$B$38+1))</f>
        <v>2/31/2027</v>
      </c>
      <c r="AM34" s="17" t="e">
        <f t="shared" si="4"/>
        <v>#VALUE!</v>
      </c>
      <c r="AN34" s="18"/>
      <c r="AO34" s="18"/>
      <c r="AP34" s="18"/>
      <c r="AQ34" s="36"/>
      <c r="AR34" s="22" t="str">
        <f>CONCATENATE(AQ$2,"/",$A34,"/",(Overview!$B$38+1))</f>
        <v>3/31/2027</v>
      </c>
      <c r="AS34" s="17" t="str">
        <f t="shared" si="5"/>
        <v>Wed</v>
      </c>
      <c r="AT34" s="43"/>
      <c r="AU34" s="43"/>
      <c r="AV34" s="43"/>
      <c r="AW34" s="36"/>
      <c r="AX34" s="22" t="str">
        <f>CONCATENATE(AW$2,"/",$A34,"/",(Overview!$B$38+1))</f>
        <v>4/31/2027</v>
      </c>
      <c r="AY34" s="17" t="e">
        <f t="shared" si="6"/>
        <v>#VALUE!</v>
      </c>
      <c r="AZ34" s="18"/>
      <c r="BA34" s="18"/>
      <c r="BB34" s="18"/>
      <c r="BC34" s="36"/>
      <c r="BD34" s="22" t="str">
        <f>CONCATENATE(BC$2,"/",$A34,"/",(Overview!$B$38+1))</f>
        <v>5/31/2027</v>
      </c>
      <c r="BE34" s="17" t="str">
        <f t="shared" si="7"/>
        <v>Mon</v>
      </c>
      <c r="BF34" s="43"/>
      <c r="BG34" s="43"/>
      <c r="BH34" s="43"/>
      <c r="BI34" s="36"/>
      <c r="BJ34" s="22" t="str">
        <f>CONCATENATE(BI$2,"/",$A34,"/",(Overview!$B$38+1))</f>
        <v>6/31/2027</v>
      </c>
      <c r="BK34" s="17" t="e">
        <f t="shared" si="8"/>
        <v>#VALUE!</v>
      </c>
      <c r="BL34" s="18"/>
      <c r="BM34" s="18"/>
      <c r="BN34" s="18"/>
      <c r="BP34" s="22" t="str">
        <f>CONCATENATE(BO$2,"/",$A34,"/",(Overview!$B$38+1))</f>
        <v>7/31/2027</v>
      </c>
      <c r="BQ34" s="17" t="str">
        <f t="shared" si="9"/>
        <v>Sat</v>
      </c>
      <c r="BR34" s="43"/>
      <c r="BS34" s="43"/>
      <c r="BT34" s="43"/>
    </row>
    <row r="35" spans="1:72" x14ac:dyDescent="0.35">
      <c r="B35" t="s">
        <v>4</v>
      </c>
      <c r="D35" s="7">
        <f>COUNTIF(D$4:D$34,"Off")</f>
        <v>0</v>
      </c>
      <c r="E35" s="7">
        <f>COUNTIF(E$4:E$34,"Off")</f>
        <v>0</v>
      </c>
      <c r="F35" s="7">
        <f>COUNTIF(F$4:F$34,"Off")</f>
        <v>0</v>
      </c>
      <c r="H35" s="21" t="s">
        <v>4</v>
      </c>
      <c r="J35" s="7">
        <f>COUNTIF(J$4:J$34,"Off")</f>
        <v>0</v>
      </c>
      <c r="K35" s="7">
        <f>COUNTIF(K$4:K$34,"Off")</f>
        <v>0</v>
      </c>
      <c r="L35" s="7">
        <f t="shared" ref="L35" si="13">COUNTIF(L$4:L$34,"Off")</f>
        <v>0</v>
      </c>
      <c r="N35" s="21" t="s">
        <v>4</v>
      </c>
      <c r="P35" s="7">
        <f>COUNTIF(P$4:P$34,"Off")</f>
        <v>0</v>
      </c>
      <c r="Q35" s="7">
        <f>COUNTIF(Q$4:Q$34,"Off")</f>
        <v>0</v>
      </c>
      <c r="R35" s="7">
        <f>COUNTIF(R$4:R$34,"Off")</f>
        <v>0</v>
      </c>
      <c r="T35" s="21" t="s">
        <v>4</v>
      </c>
      <c r="V35" s="7">
        <f>COUNTIF(V$4:V$34,"Off")</f>
        <v>0</v>
      </c>
      <c r="W35" s="7">
        <f>COUNTIF(W$4:W$34,"Off")</f>
        <v>0</v>
      </c>
      <c r="X35" s="7">
        <f t="shared" ref="X35" si="14">COUNTIF(X$4:X$34,"Off")</f>
        <v>0</v>
      </c>
      <c r="Z35" s="21" t="s">
        <v>4</v>
      </c>
      <c r="AB35" s="7">
        <f>COUNTIF(AB$4:AB$34,"Off")</f>
        <v>0</v>
      </c>
      <c r="AC35" s="7">
        <f>COUNTIF(AC$4:AC$34,"Off")</f>
        <v>0</v>
      </c>
      <c r="AD35" s="7">
        <f t="shared" ref="AD35" si="15">COUNTIF(AD$4:AD$34,"Off")</f>
        <v>0</v>
      </c>
      <c r="AF35" s="21" t="s">
        <v>4</v>
      </c>
      <c r="AH35" s="7">
        <f>COUNTIF(AH$4:AH$34,"Off")</f>
        <v>0</v>
      </c>
      <c r="AI35" s="7">
        <f>COUNTIF(AI$4:AI$34,"Off")</f>
        <v>0</v>
      </c>
      <c r="AJ35" s="7">
        <f t="shared" ref="AJ35" si="16">COUNTIF(AJ$4:AJ$34,"Off")</f>
        <v>0</v>
      </c>
      <c r="AL35" s="21" t="s">
        <v>4</v>
      </c>
      <c r="AN35" s="7">
        <f>COUNTIF(AN$4:AN$34,"Off")</f>
        <v>0</v>
      </c>
      <c r="AO35" s="7">
        <f>COUNTIF(AO$4:AO$34,"Off")</f>
        <v>0</v>
      </c>
      <c r="AP35" s="7">
        <f t="shared" ref="AP35" si="17">COUNTIF(AP$4:AP$34,"Off")</f>
        <v>0</v>
      </c>
      <c r="AR35" s="21" t="s">
        <v>4</v>
      </c>
      <c r="AT35" s="7">
        <f>COUNTIF(AT$4:AT$34,"Off")</f>
        <v>0</v>
      </c>
      <c r="AU35" s="7">
        <f>COUNTIF(AU$4:AU$34,"Off")</f>
        <v>0</v>
      </c>
      <c r="AV35" s="7">
        <f t="shared" ref="AV35" si="18">COUNTIF(AV$4:AV$34,"Off")</f>
        <v>0</v>
      </c>
      <c r="AX35" s="21" t="s">
        <v>4</v>
      </c>
      <c r="AZ35" s="7">
        <f>COUNTIF(AZ$4:AZ$34,"Off")</f>
        <v>0</v>
      </c>
      <c r="BA35" s="7">
        <f>COUNTIF(BA$4:BA$34,"Off")</f>
        <v>0</v>
      </c>
      <c r="BB35" s="7">
        <f t="shared" ref="BB35" si="19">COUNTIF(BB$4:BB$34,"Off")</f>
        <v>0</v>
      </c>
      <c r="BD35" s="21" t="s">
        <v>4</v>
      </c>
      <c r="BF35" s="7">
        <f>COUNTIF(BF$4:BF$34,"Off")</f>
        <v>0</v>
      </c>
      <c r="BG35" s="7">
        <f>COUNTIF(BG$4:BG$34,"Off")</f>
        <v>0</v>
      </c>
      <c r="BH35" s="7">
        <f t="shared" ref="BH35" si="20">COUNTIF(BH$4:BH$34,"Off")</f>
        <v>0</v>
      </c>
      <c r="BJ35" s="21" t="s">
        <v>4</v>
      </c>
      <c r="BL35" s="7">
        <f>COUNTIF(BL$4:BL$34,"Off")</f>
        <v>0</v>
      </c>
      <c r="BM35" s="7">
        <f>COUNTIF(BM$4:BM$34,"Off")</f>
        <v>0</v>
      </c>
      <c r="BN35" s="7">
        <f t="shared" ref="BN35" si="21">COUNTIF(BN$4:BN$34,"Off")</f>
        <v>0</v>
      </c>
      <c r="BP35" s="21" t="s">
        <v>4</v>
      </c>
      <c r="BR35" s="7">
        <f>COUNTIF(BR$4:BR$34,"Off")</f>
        <v>0</v>
      </c>
      <c r="BS35" s="7">
        <f>COUNTIF(BS$4:BS$34,"Off")</f>
        <v>0</v>
      </c>
      <c r="BT35" s="7">
        <f>COUNTIF(BT$4:BT$34,"Off")</f>
        <v>0</v>
      </c>
    </row>
    <row r="36" spans="1:72" x14ac:dyDescent="0.35">
      <c r="B36" t="s">
        <v>5</v>
      </c>
      <c r="D36" s="7">
        <f>COUNTIF(D$4:D$34,"Vacation")</f>
        <v>0</v>
      </c>
      <c r="E36" s="7">
        <f>COUNTIF(E$4:E$34,"Vacation")</f>
        <v>0</v>
      </c>
      <c r="F36" s="7">
        <f>COUNTIF(F$4:F$34,"Vacation")</f>
        <v>0</v>
      </c>
      <c r="H36" s="21" t="s">
        <v>5</v>
      </c>
      <c r="J36" s="7">
        <f>COUNTIF(J$4:J$34,"Vacation")</f>
        <v>0</v>
      </c>
      <c r="K36" s="7">
        <f>COUNTIF(K$4:K$34,"Vacation")</f>
        <v>0</v>
      </c>
      <c r="L36" s="7">
        <f t="shared" ref="L36" si="22">COUNTIF(L$4:L$34,"Vacation")</f>
        <v>0</v>
      </c>
      <c r="N36" s="21" t="s">
        <v>5</v>
      </c>
      <c r="P36" s="7">
        <f>COUNTIF(P$4:P$34,"Vacation")</f>
        <v>0</v>
      </c>
      <c r="Q36" s="7">
        <f>COUNTIF(Q$4:Q$34,"Vacation")</f>
        <v>0</v>
      </c>
      <c r="R36" s="7">
        <f>COUNTIF(R$4:R$34,"Vacation")</f>
        <v>0</v>
      </c>
      <c r="T36" s="21" t="s">
        <v>5</v>
      </c>
      <c r="V36" s="7">
        <f>COUNTIF(V$4:V$34,"Vacation")</f>
        <v>0</v>
      </c>
      <c r="W36" s="7">
        <f>COUNTIF(W$4:W$34,"Vacation")</f>
        <v>0</v>
      </c>
      <c r="X36" s="7">
        <f t="shared" ref="X36" si="23">COUNTIF(X$4:X$34,"Vacation")</f>
        <v>0</v>
      </c>
      <c r="Z36" s="21" t="s">
        <v>5</v>
      </c>
      <c r="AB36" s="7">
        <f>COUNTIF(AB$4:AB$34,"Vacation")</f>
        <v>0</v>
      </c>
      <c r="AC36" s="7">
        <f>COUNTIF(AC$4:AC$34,"Vacation")</f>
        <v>0</v>
      </c>
      <c r="AD36" s="7">
        <f t="shared" ref="AD36" si="24">COUNTIF(AD$4:AD$34,"Vacation")</f>
        <v>0</v>
      </c>
      <c r="AF36" s="21" t="s">
        <v>5</v>
      </c>
      <c r="AH36" s="7">
        <f>COUNTIF(AH$4:AH$34,"Vacation")</f>
        <v>0</v>
      </c>
      <c r="AI36" s="7">
        <f>COUNTIF(AI$4:AI$34,"Vacation")</f>
        <v>0</v>
      </c>
      <c r="AJ36" s="7">
        <f t="shared" ref="AJ36" si="25">COUNTIF(AJ$4:AJ$34,"Vacation")</f>
        <v>0</v>
      </c>
      <c r="AL36" s="21" t="s">
        <v>5</v>
      </c>
      <c r="AN36" s="7">
        <f>COUNTIF(AN$4:AN$34,"Vacation")</f>
        <v>0</v>
      </c>
      <c r="AO36" s="7">
        <f>COUNTIF(AO$4:AO$34,"Vacation")</f>
        <v>0</v>
      </c>
      <c r="AP36" s="7">
        <f t="shared" ref="AP36" si="26">COUNTIF(AP$4:AP$34,"Vacation")</f>
        <v>0</v>
      </c>
      <c r="AR36" s="21" t="s">
        <v>5</v>
      </c>
      <c r="AT36" s="7">
        <f>COUNTIF(AT$4:AT$34,"Vacation")</f>
        <v>0</v>
      </c>
      <c r="AU36" s="7">
        <f>COUNTIF(AU$4:AU$34,"Vacation")</f>
        <v>0</v>
      </c>
      <c r="AV36" s="7">
        <f t="shared" ref="AV36" si="27">COUNTIF(AV$4:AV$34,"Vacation")</f>
        <v>0</v>
      </c>
      <c r="AX36" s="21" t="s">
        <v>5</v>
      </c>
      <c r="AZ36" s="7">
        <f>COUNTIF(AZ$4:AZ$34,"Vacation")</f>
        <v>0</v>
      </c>
      <c r="BA36" s="7">
        <f>COUNTIF(BA$4:BA$34,"Vacation")</f>
        <v>0</v>
      </c>
      <c r="BB36" s="7">
        <f t="shared" ref="BB36" si="28">COUNTIF(BB$4:BB$34,"Vacation")</f>
        <v>0</v>
      </c>
      <c r="BD36" s="21" t="s">
        <v>5</v>
      </c>
      <c r="BF36" s="7">
        <f>COUNTIF(BF$4:BF$34,"Vacation")</f>
        <v>0</v>
      </c>
      <c r="BG36" s="7">
        <f>COUNTIF(BG$4:BG$34,"Vacation")</f>
        <v>0</v>
      </c>
      <c r="BH36" s="7">
        <f t="shared" ref="BH36" si="29">COUNTIF(BH$4:BH$34,"Vacation")</f>
        <v>0</v>
      </c>
      <c r="BJ36" s="21" t="s">
        <v>5</v>
      </c>
      <c r="BL36" s="7">
        <f>COUNTIF(BL$4:BL$34,"Vacation")</f>
        <v>0</v>
      </c>
      <c r="BM36" s="7">
        <f>COUNTIF(BM$4:BM$34,"Vacation")</f>
        <v>0</v>
      </c>
      <c r="BN36" s="7">
        <f t="shared" ref="BN36" si="30">COUNTIF(BN$4:BN$34,"Vacation")</f>
        <v>0</v>
      </c>
      <c r="BP36" s="21" t="s">
        <v>5</v>
      </c>
      <c r="BR36" s="7">
        <f>COUNTIF(BR$4:BR$34,"Vacation")</f>
        <v>0</v>
      </c>
      <c r="BS36" s="7">
        <f>COUNTIF(BS$4:BS$34,"Vacation")</f>
        <v>0</v>
      </c>
      <c r="BT36" s="7">
        <f>COUNTIF(BT$4:BT$34,"Vacation")</f>
        <v>0</v>
      </c>
    </row>
    <row r="37" spans="1:72" x14ac:dyDescent="0.35">
      <c r="B37" t="s">
        <v>10</v>
      </c>
      <c r="D37" s="7">
        <f>COUNTIF(D$4:D$34,"Conference")</f>
        <v>0</v>
      </c>
      <c r="E37" s="7">
        <f>COUNTIF(E$4:E$34,"Conference")</f>
        <v>0</v>
      </c>
      <c r="F37" s="7">
        <f>COUNTIF(F$4:F$34,"Conference")</f>
        <v>0</v>
      </c>
      <c r="H37" s="21" t="s">
        <v>10</v>
      </c>
      <c r="J37" s="7">
        <f>COUNTIF(J$4:J$34,"Conference")</f>
        <v>0</v>
      </c>
      <c r="K37" s="7">
        <f>COUNTIF(K$4:K$34,"Conference")</f>
        <v>0</v>
      </c>
      <c r="L37" s="7">
        <f t="shared" ref="L37" si="31">COUNTIF(L$4:L$34,"Conference")</f>
        <v>0</v>
      </c>
      <c r="N37" s="21" t="s">
        <v>10</v>
      </c>
      <c r="P37" s="7">
        <f>COUNTIF(P$4:P$34,"Conference")</f>
        <v>0</v>
      </c>
      <c r="Q37" s="7">
        <f>COUNTIF(Q$4:Q$34,"Conference")</f>
        <v>0</v>
      </c>
      <c r="R37" s="7">
        <f>COUNTIF(R$4:R$34,"Conference")</f>
        <v>0</v>
      </c>
      <c r="T37" s="21" t="s">
        <v>10</v>
      </c>
      <c r="V37" s="7">
        <f>COUNTIF(V$4:V$34,"Conference")</f>
        <v>0</v>
      </c>
      <c r="W37" s="7">
        <f>COUNTIF(W$4:W$34,"Conference")</f>
        <v>0</v>
      </c>
      <c r="X37" s="7">
        <f t="shared" ref="X37" si="32">COUNTIF(X$4:X$34,"Conference")</f>
        <v>0</v>
      </c>
      <c r="Z37" s="21" t="s">
        <v>10</v>
      </c>
      <c r="AB37" s="7">
        <f>COUNTIF(AB$4:AB$34,"Conference")</f>
        <v>0</v>
      </c>
      <c r="AC37" s="7">
        <f>COUNTIF(AC$4:AC$34,"Conference")</f>
        <v>0</v>
      </c>
      <c r="AD37" s="7">
        <f t="shared" ref="AD37" si="33">COUNTIF(AD$4:AD$34,"Conference")</f>
        <v>0</v>
      </c>
      <c r="AF37" s="21" t="s">
        <v>10</v>
      </c>
      <c r="AH37" s="7">
        <f>COUNTIF(AH$4:AH$34,"Conference")</f>
        <v>0</v>
      </c>
      <c r="AI37" s="7">
        <f>COUNTIF(AI$4:AI$34,"Conference")</f>
        <v>0</v>
      </c>
      <c r="AJ37" s="7">
        <f t="shared" ref="AJ37" si="34">COUNTIF(AJ$4:AJ$34,"Conference")</f>
        <v>0</v>
      </c>
      <c r="AL37" s="21" t="s">
        <v>10</v>
      </c>
      <c r="AN37" s="7">
        <f>COUNTIF(AN$4:AN$34,"Conference")</f>
        <v>0</v>
      </c>
      <c r="AO37" s="7">
        <f>COUNTIF(AO$4:AO$34,"Conference")</f>
        <v>0</v>
      </c>
      <c r="AP37" s="7">
        <f t="shared" ref="AP37" si="35">COUNTIF(AP$4:AP$34,"Conference")</f>
        <v>0</v>
      </c>
      <c r="AR37" s="21" t="s">
        <v>10</v>
      </c>
      <c r="AT37" s="7">
        <f>COUNTIF(AT$4:AT$34,"Conference")</f>
        <v>0</v>
      </c>
      <c r="AU37" s="7">
        <f>COUNTIF(AU$4:AU$34,"Conference")</f>
        <v>0</v>
      </c>
      <c r="AV37" s="7">
        <f t="shared" ref="AV37" si="36">COUNTIF(AV$4:AV$34,"Conference")</f>
        <v>0</v>
      </c>
      <c r="AX37" s="21" t="s">
        <v>10</v>
      </c>
      <c r="AZ37" s="7">
        <f>COUNTIF(AZ$4:AZ$34,"Conference")</f>
        <v>0</v>
      </c>
      <c r="BA37" s="7">
        <f>COUNTIF(BA$4:BA$34,"Conference")</f>
        <v>0</v>
      </c>
      <c r="BB37" s="7">
        <f t="shared" ref="BB37" si="37">COUNTIF(BB$4:BB$34,"Conference")</f>
        <v>0</v>
      </c>
      <c r="BD37" s="21" t="s">
        <v>10</v>
      </c>
      <c r="BF37" s="7">
        <f>COUNTIF(BF$4:BF$34,"Conference")</f>
        <v>0</v>
      </c>
      <c r="BG37" s="7">
        <f>COUNTIF(BG$4:BG$34,"Conference")</f>
        <v>0</v>
      </c>
      <c r="BH37" s="7">
        <f t="shared" ref="BH37" si="38">COUNTIF(BH$4:BH$34,"Conference")</f>
        <v>0</v>
      </c>
      <c r="BJ37" s="21" t="s">
        <v>10</v>
      </c>
      <c r="BL37" s="7">
        <f>COUNTIF(BL$4:BL$34,"Conference")</f>
        <v>0</v>
      </c>
      <c r="BM37" s="7">
        <f>COUNTIF(BM$4:BM$34,"Conference")</f>
        <v>0</v>
      </c>
      <c r="BN37" s="7">
        <f t="shared" ref="BN37" si="39">COUNTIF(BN$4:BN$34,"Conference")</f>
        <v>0</v>
      </c>
      <c r="BP37" s="21" t="s">
        <v>10</v>
      </c>
      <c r="BR37" s="7">
        <f>COUNTIF(BR$4:BR$34,"Conference")</f>
        <v>0</v>
      </c>
      <c r="BS37" s="7">
        <f>COUNTIF(BS$4:BS$34,"Conference")</f>
        <v>0</v>
      </c>
      <c r="BT37" s="7">
        <f>COUNTIF(BT$4:BT$34,"Conference")</f>
        <v>0</v>
      </c>
    </row>
  </sheetData>
  <sheetProtection algorithmName="SHA-512" hashValue="naa9evkCXccEYdBoAnTlnbZZpPfgo0O5byUIn7S3D8QujPEY89VKFNakOsxVU/0NcnugM9kevPCoHv4el6M4TA==" saltValue="FpZjN6Cufw5mvmLzEy70RQ==" spinCount="100000" sheet="1" objects="1" scenarios="1" selectLockedCells="1"/>
  <mergeCells count="12">
    <mergeCell ref="H2:L2"/>
    <mergeCell ref="N2:R2"/>
    <mergeCell ref="B2:F2"/>
    <mergeCell ref="AX2:BB2"/>
    <mergeCell ref="BD2:BH2"/>
    <mergeCell ref="BJ2:BN2"/>
    <mergeCell ref="BP2:BT2"/>
    <mergeCell ref="T2:X2"/>
    <mergeCell ref="Z2:AD2"/>
    <mergeCell ref="AF2:AJ2"/>
    <mergeCell ref="AL2:AP2"/>
    <mergeCell ref="AR2:AV2"/>
  </mergeCells>
  <conditionalFormatting sqref="A35:XFD35">
    <cfRule type="cellIs" dxfId="52" priority="95" operator="lessThan">
      <formula>4</formula>
    </cfRule>
  </conditionalFormatting>
  <conditionalFormatting sqref="C4:C34">
    <cfRule type="beginsWith" dxfId="51" priority="94" operator="beginsWith" text="S">
      <formula>LEFT(C4,LEN("S"))="S"</formula>
    </cfRule>
  </conditionalFormatting>
  <conditionalFormatting sqref="D4:D34">
    <cfRule type="expression" dxfId="50" priority="59" stopIfTrue="1">
      <formula>($C4="Sat")*(D4="Vacation")</formula>
    </cfRule>
  </conditionalFormatting>
  <conditionalFormatting sqref="D4:F34">
    <cfRule type="expression" dxfId="49" priority="56">
      <formula>($C4="Sun")*(D4="Vacation")</formula>
    </cfRule>
  </conditionalFormatting>
  <conditionalFormatting sqref="E4:F34">
    <cfRule type="expression" dxfId="48" priority="57">
      <formula>($C4="Sat")*(E4="Vacation")</formula>
    </cfRule>
  </conditionalFormatting>
  <conditionalFormatting sqref="H34:I34">
    <cfRule type="expression" dxfId="47" priority="69">
      <formula>ISERROR($I$34)</formula>
    </cfRule>
  </conditionalFormatting>
  <conditionalFormatting sqref="I4:I34">
    <cfRule type="beginsWith" dxfId="46" priority="93" operator="beginsWith" text="S">
      <formula>LEFT(I4,LEN("S"))="S"</formula>
    </cfRule>
  </conditionalFormatting>
  <conditionalFormatting sqref="J4:J34">
    <cfRule type="expression" dxfId="45" priority="53" stopIfTrue="1">
      <formula>($I4="Sat")*(J4="Vacation")</formula>
    </cfRule>
  </conditionalFormatting>
  <conditionalFormatting sqref="J4:L34">
    <cfRule type="expression" dxfId="44" priority="52">
      <formula>($I4="Sun")*(J4="Vacation")</formula>
    </cfRule>
  </conditionalFormatting>
  <conditionalFormatting sqref="K4:L34">
    <cfRule type="expression" dxfId="43" priority="55">
      <formula>($I4="Sat")*(K4="Vacation")</formula>
    </cfRule>
  </conditionalFormatting>
  <conditionalFormatting sqref="N34:O34">
    <cfRule type="expression" dxfId="42" priority="73">
      <formula>ISERROR($O$34)</formula>
    </cfRule>
  </conditionalFormatting>
  <conditionalFormatting sqref="O4:O34">
    <cfRule type="beginsWith" dxfId="41" priority="92" operator="beginsWith" text="S">
      <formula>LEFT(O4,LEN("S"))="S"</formula>
    </cfRule>
  </conditionalFormatting>
  <conditionalFormatting sqref="P4:R34">
    <cfRule type="expression" dxfId="40" priority="8">
      <formula>($O4="Sun")*(P4="Vacation")</formula>
    </cfRule>
    <cfRule type="expression" dxfId="39" priority="9">
      <formula>($O4="Sat")*(P4="Vacation")</formula>
    </cfRule>
  </conditionalFormatting>
  <conditionalFormatting sqref="T34:U34">
    <cfRule type="expression" dxfId="38" priority="68">
      <formula>ISERROR($U$34)</formula>
    </cfRule>
  </conditionalFormatting>
  <conditionalFormatting sqref="U4:U34">
    <cfRule type="beginsWith" dxfId="37" priority="91" operator="beginsWith" text="S">
      <formula>LEFT(U4,LEN("S"))="S"</formula>
    </cfRule>
  </conditionalFormatting>
  <conditionalFormatting sqref="V4:X34">
    <cfRule type="expression" dxfId="36" priority="45">
      <formula>($U4="Sat")*(V4="Vacation")</formula>
    </cfRule>
    <cfRule type="expression" dxfId="35" priority="44">
      <formula>($U4="Sun")*(V4="Vacation")</formula>
    </cfRule>
  </conditionalFormatting>
  <conditionalFormatting sqref="Z34:AA34">
    <cfRule type="expression" dxfId="34" priority="72">
      <formula>ISERROR($AA$34)</formula>
    </cfRule>
  </conditionalFormatting>
  <conditionalFormatting sqref="AA4:AA34">
    <cfRule type="beginsWith" dxfId="33" priority="90" operator="beginsWith" text="S">
      <formula>LEFT(AA4,LEN("S"))="S"</formula>
    </cfRule>
  </conditionalFormatting>
  <conditionalFormatting sqref="AB4:AD34">
    <cfRule type="expression" dxfId="32" priority="40">
      <formula>($AA4="Sun")*(AB4="Vacation")</formula>
    </cfRule>
    <cfRule type="expression" dxfId="31" priority="41">
      <formula>($AA4="Sat")*(AB4="Vacation")</formula>
    </cfRule>
  </conditionalFormatting>
  <conditionalFormatting sqref="AG4:AG34">
    <cfRule type="beginsWith" dxfId="30" priority="89" operator="beginsWith" text="S">
      <formula>LEFT(AG4,LEN("S"))="S"</formula>
    </cfRule>
  </conditionalFormatting>
  <conditionalFormatting sqref="AH4:AJ34">
    <cfRule type="expression" dxfId="29" priority="37" stopIfTrue="1">
      <formula>($AG4="Sat")*(AH4="Vacation")</formula>
    </cfRule>
    <cfRule type="expression" dxfId="28" priority="36">
      <formula>($AG4="Sun")*(AH4="Vacation")</formula>
    </cfRule>
  </conditionalFormatting>
  <conditionalFormatting sqref="AL32:AM34">
    <cfRule type="expression" dxfId="27" priority="1" stopIfTrue="1">
      <formula>ISERROR($AM$32)</formula>
    </cfRule>
  </conditionalFormatting>
  <conditionalFormatting sqref="AL33:AM34">
    <cfRule type="expression" dxfId="26" priority="74">
      <formula>ISERROR($AM$33)</formula>
    </cfRule>
  </conditionalFormatting>
  <conditionalFormatting sqref="AM4:AM34">
    <cfRule type="beginsWith" dxfId="25" priority="88" operator="beginsWith" text="S">
      <formula>LEFT(AM4,LEN("S"))="S"</formula>
    </cfRule>
  </conditionalFormatting>
  <conditionalFormatting sqref="AN4:AP34">
    <cfRule type="expression" dxfId="24" priority="33">
      <formula>($AM4="Sat")*(AN4="Vacation")</formula>
    </cfRule>
    <cfRule type="expression" dxfId="23" priority="32">
      <formula>($AM4="Sun")*(AN4="Vacation")</formula>
    </cfRule>
  </conditionalFormatting>
  <conditionalFormatting sqref="AR32:AR34">
    <cfRule type="expression" dxfId="22" priority="76" stopIfTrue="1">
      <formula>ISERROR($AS$32)</formula>
    </cfRule>
  </conditionalFormatting>
  <conditionalFormatting sqref="AR33:AS33">
    <cfRule type="expression" dxfId="21" priority="77" stopIfTrue="1">
      <formula>ISERROR($AS$33)</formula>
    </cfRule>
  </conditionalFormatting>
  <conditionalFormatting sqref="AR34:AS34">
    <cfRule type="expression" dxfId="20" priority="78">
      <formula>ISERROR($AS$34)</formula>
    </cfRule>
  </conditionalFormatting>
  <conditionalFormatting sqref="AS4:AS34">
    <cfRule type="beginsWith" dxfId="19" priority="87" operator="beginsWith" text="S">
      <formula>LEFT(AS4,LEN("S"))="S"</formula>
    </cfRule>
  </conditionalFormatting>
  <conditionalFormatting sqref="AS32">
    <cfRule type="expression" dxfId="18" priority="80" stopIfTrue="1">
      <formula>ISERROR($AS$32)</formula>
    </cfRule>
  </conditionalFormatting>
  <conditionalFormatting sqref="AT4:AV34">
    <cfRule type="expression" dxfId="17" priority="29" stopIfTrue="1">
      <formula>($AS4="Sat")*(AT4="Vacation")</formula>
    </cfRule>
    <cfRule type="expression" dxfId="16" priority="28">
      <formula>($AS4="Sun")*(AT4="Vacation")</formula>
    </cfRule>
  </conditionalFormatting>
  <conditionalFormatting sqref="AX34:AY34">
    <cfRule type="expression" dxfId="15" priority="67">
      <formula>ISERROR($AY$34)</formula>
    </cfRule>
  </conditionalFormatting>
  <conditionalFormatting sqref="AY4:AY34">
    <cfRule type="beginsWith" dxfId="14" priority="86" operator="beginsWith" text="S">
      <formula>LEFT(AY4,LEN("S"))="S"</formula>
    </cfRule>
  </conditionalFormatting>
  <conditionalFormatting sqref="AZ4:BB34">
    <cfRule type="expression" dxfId="13" priority="25" stopIfTrue="1">
      <formula>($AY4="Sat")*(AZ4="Vacation")</formula>
    </cfRule>
    <cfRule type="expression" dxfId="12" priority="24">
      <formula>($AY4="Sun")*(AZ4="Vacation")</formula>
    </cfRule>
  </conditionalFormatting>
  <conditionalFormatting sqref="BD34:BE34">
    <cfRule type="expression" dxfId="11" priority="71">
      <formula>ISERROR($BE$34)</formula>
    </cfRule>
  </conditionalFormatting>
  <conditionalFormatting sqref="BE4:BE34">
    <cfRule type="beginsWith" dxfId="10" priority="85" operator="beginsWith" text="S">
      <formula>LEFT(BE4,LEN("S"))="S"</formula>
    </cfRule>
  </conditionalFormatting>
  <conditionalFormatting sqref="BF4:BH34">
    <cfRule type="expression" dxfId="9" priority="21">
      <formula>($BE4="Sat")*(BF4="Vacation")</formula>
    </cfRule>
    <cfRule type="expression" dxfId="8" priority="20">
      <formula>($BE4="Sun")*(BF4="Vacation")</formula>
    </cfRule>
  </conditionalFormatting>
  <conditionalFormatting sqref="BJ34:BK34">
    <cfRule type="expression" dxfId="7" priority="66">
      <formula>ISERROR($BK$34)</formula>
    </cfRule>
  </conditionalFormatting>
  <conditionalFormatting sqref="BK4:BK34">
    <cfRule type="beginsWith" dxfId="6" priority="84" operator="beginsWith" text="S">
      <formula>LEFT(BK4,LEN("S"))="S"</formula>
    </cfRule>
  </conditionalFormatting>
  <conditionalFormatting sqref="BL4:BN34">
    <cfRule type="expression" dxfId="5" priority="16">
      <formula>($BK4="Sun")*(BL4="Vacation")</formula>
    </cfRule>
    <cfRule type="expression" dxfId="4" priority="17" stopIfTrue="1">
      <formula>($BK4="Sat")*(BL4="Vacation")</formula>
    </cfRule>
  </conditionalFormatting>
  <conditionalFormatting sqref="BP34:BQ34">
    <cfRule type="expression" dxfId="3" priority="70">
      <formula>ISERROR($BQ$34)</formula>
    </cfRule>
  </conditionalFormatting>
  <conditionalFormatting sqref="BQ4:BQ34">
    <cfRule type="beginsWith" dxfId="2" priority="83" operator="beginsWith" text="S">
      <formula>LEFT(BQ4,LEN("S"))="S"</formula>
    </cfRule>
  </conditionalFormatting>
  <conditionalFormatting sqref="BR4:BT34">
    <cfRule type="expression" dxfId="1" priority="2">
      <formula>($BQ4="Sun")*(BR4="Vacation")</formula>
    </cfRule>
    <cfRule type="expression" dxfId="0" priority="3">
      <formula>($BQ4="Sat")*(BR4="Vacation")</formula>
    </cfRule>
  </conditionalFormatting>
  <pageMargins left="0.7" right="0.7" top="0.75" bottom="0.75" header="0.3" footer="0.3"/>
  <ignoredErrors>
    <ignoredError sqref="AS32:AS34 AA34 O34 BE34 BQ34 AM32:AM34 U34 AY34 I34 BK34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62BDA2-C21A-4D32-A08B-FD129A16AE0A}">
          <x14:formula1>
            <xm:f>Overview!$B$39:$B$41</xm:f>
          </x14:formula1>
          <xm:sqref>P4:R34 BL4:BN34 BF4:BH34 AZ4:BB34 AT4:AV34 AN4:AP34 AH4:AJ34 V4:X34 D4:F34 J4:L34 BR4:BT34 AB4:AD34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2D7C887480C4C83E850D00DBDBED9" ma:contentTypeVersion="11" ma:contentTypeDescription="Create a new document." ma:contentTypeScope="" ma:versionID="9e2363bd329f8b85518eabf20d516587">
  <xsd:schema xmlns:xsd="http://www.w3.org/2001/XMLSchema" xmlns:xs="http://www.w3.org/2001/XMLSchema" xmlns:p="http://schemas.microsoft.com/office/2006/metadata/properties" xmlns:ns2="2c6b6837-f67f-461d-98c3-73fced274538" xmlns:ns3="632d7a3c-2636-4fbc-bfaa-8298acc4d77a" targetNamespace="http://schemas.microsoft.com/office/2006/metadata/properties" ma:root="true" ma:fieldsID="f2ed89c36fb28efb3f1209d91017d007" ns2:_="" ns3:_="">
    <xsd:import namespace="2c6b6837-f67f-461d-98c3-73fced274538"/>
    <xsd:import namespace="632d7a3c-2636-4fbc-bfaa-8298acc4d7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b6837-f67f-461d-98c3-73fced274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9c98900-0f2c-45fa-be39-f17dd829f7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d7a3c-2636-4fbc-bfaa-8298acc4d77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dde9d32-565e-4d59-9644-ae082f11be73}" ma:internalName="TaxCatchAll" ma:showField="CatchAllData" ma:web="632d7a3c-2636-4fbc-bfaa-8298acc4d7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6b6837-f67f-461d-98c3-73fced274538">
      <Terms xmlns="http://schemas.microsoft.com/office/infopath/2007/PartnerControls"/>
    </lcf76f155ced4ddcb4097134ff3c332f>
    <TaxCatchAll xmlns="632d7a3c-2636-4fbc-bfaa-8298acc4d77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7B33AF-7A67-4DE8-927A-A427AC0F2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b6837-f67f-461d-98c3-73fced274538"/>
    <ds:schemaRef ds:uri="632d7a3c-2636-4fbc-bfaa-8298acc4d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5DCBD5-BF27-4FB2-92B0-4901D009A4EC}">
  <ds:schemaRefs>
    <ds:schemaRef ds:uri="http://schemas.openxmlformats.org/package/2006/metadata/core-properties"/>
    <ds:schemaRef ds:uri="http://schemas.microsoft.com/office/2006/documentManagement/types"/>
    <ds:schemaRef ds:uri="632d7a3c-2636-4fbc-bfaa-8298acc4d77a"/>
    <ds:schemaRef ds:uri="http://purl.org/dc/terms/"/>
    <ds:schemaRef ds:uri="2c6b6837-f67f-461d-98c3-73fced27453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08BE7B-1A21-4168-9B9D-353674EF9F2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Schedule</vt:lpstr>
    </vt:vector>
  </TitlesOfParts>
  <Manager/>
  <Company>University of Washington, TECHdesk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Kling</dc:creator>
  <cp:keywords/>
  <dc:description/>
  <cp:lastModifiedBy>Linda Carter</cp:lastModifiedBy>
  <cp:revision/>
  <dcterms:created xsi:type="dcterms:W3CDTF">2025-10-10T17:37:28Z</dcterms:created>
  <dcterms:modified xsi:type="dcterms:W3CDTF">2026-06-12T16:41:19Z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0x01010076A2D7C887480C4C83E850D00DBDBED9</vt:lpwstr>
  </property>
  <property fmtid="{D5CDD505-2E9C-101B-9397-08002B2CF9AE}" pid="3" name="MediaServiceImageTags">
    <vt:lpwstr/>
  </property>
</Properties>
</file>