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-my.sharepoint.com/personal/linda_carter_asts_org/Documents/2026-2027 Timekeeping Forms- Locked/"/>
    </mc:Choice>
  </mc:AlternateContent>
  <xr:revisionPtr revIDLastSave="0" documentId="8_{D16C7216-B81D-48E8-93DB-3BC14FB1C998}" xr6:coauthVersionLast="47" xr6:coauthVersionMax="47" xr10:uidLastSave="{00000000-0000-0000-0000-000000000000}"/>
  <bookViews>
    <workbookView xWindow="38280" yWindow="-120" windowWidth="29040" windowHeight="15720" xr2:uid="{2FCB2A99-C5D8-40D7-BA1B-009CE9ED92E4}"/>
  </bookViews>
  <sheets>
    <sheet name="Overview" sheetId="2" r:id="rId1"/>
    <sheet name="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J3" i="1"/>
  <c r="CI3" i="1"/>
  <c r="CH3" i="1"/>
  <c r="CG3" i="1"/>
  <c r="CF3" i="1"/>
  <c r="G35" i="1"/>
  <c r="I22" i="2" s="1"/>
  <c r="H35" i="1"/>
  <c r="K22" i="2" s="1"/>
  <c r="G36" i="1"/>
  <c r="J22" i="2" s="1"/>
  <c r="H36" i="1"/>
  <c r="L22" i="2" s="1"/>
  <c r="G37" i="1"/>
  <c r="H37" i="1"/>
  <c r="H24" i="2"/>
  <c r="H27" i="2"/>
  <c r="J27" i="2"/>
  <c r="L27" i="2"/>
  <c r="J30" i="2"/>
  <c r="L30" i="2"/>
  <c r="G24" i="2"/>
  <c r="G26" i="2"/>
  <c r="G27" i="2"/>
  <c r="I27" i="2"/>
  <c r="K27" i="2"/>
  <c r="I28" i="2"/>
  <c r="I30" i="2"/>
  <c r="K30" i="2"/>
  <c r="I31" i="2"/>
  <c r="G32" i="2"/>
  <c r="CR3" i="1"/>
  <c r="CQ3" i="1"/>
  <c r="CP3" i="1"/>
  <c r="CR37" i="1"/>
  <c r="CR36" i="1"/>
  <c r="L33" i="2" s="1"/>
  <c r="CR35" i="1"/>
  <c r="K33" i="2" s="1"/>
  <c r="CQ37" i="1"/>
  <c r="CQ36" i="1"/>
  <c r="J33" i="2" s="1"/>
  <c r="CQ35" i="1"/>
  <c r="I33" i="2" s="1"/>
  <c r="CP37" i="1"/>
  <c r="CP36" i="1"/>
  <c r="H33" i="2" s="1"/>
  <c r="CP35" i="1"/>
  <c r="G33" i="2" s="1"/>
  <c r="CJ37" i="1"/>
  <c r="CI37" i="1"/>
  <c r="CH37" i="1"/>
  <c r="CJ36" i="1"/>
  <c r="L32" i="2" s="1"/>
  <c r="CI36" i="1"/>
  <c r="J32" i="2" s="1"/>
  <c r="CH36" i="1"/>
  <c r="H32" i="2" s="1"/>
  <c r="CJ35" i="1"/>
  <c r="K32" i="2" s="1"/>
  <c r="CI35" i="1"/>
  <c r="I32" i="2" s="1"/>
  <c r="CH35" i="1"/>
  <c r="BZ35" i="1"/>
  <c r="G31" i="2" s="1"/>
  <c r="CA35" i="1"/>
  <c r="CB35" i="1"/>
  <c r="K31" i="2" s="1"/>
  <c r="BZ36" i="1"/>
  <c r="H31" i="2" s="1"/>
  <c r="CA36" i="1"/>
  <c r="J31" i="2" s="1"/>
  <c r="CB36" i="1"/>
  <c r="L31" i="2" s="1"/>
  <c r="BZ37" i="1"/>
  <c r="CA37" i="1"/>
  <c r="CB37" i="1"/>
  <c r="CB3" i="1"/>
  <c r="CA3" i="1"/>
  <c r="BZ3" i="1"/>
  <c r="BR35" i="1"/>
  <c r="G30" i="2" s="1"/>
  <c r="BS35" i="1"/>
  <c r="BT35" i="1"/>
  <c r="BR36" i="1"/>
  <c r="H30" i="2" s="1"/>
  <c r="BS36" i="1"/>
  <c r="BT36" i="1"/>
  <c r="BR37" i="1"/>
  <c r="BS37" i="1"/>
  <c r="BT37" i="1"/>
  <c r="BJ35" i="1"/>
  <c r="G29" i="2" s="1"/>
  <c r="BK35" i="1"/>
  <c r="I29" i="2" s="1"/>
  <c r="BL35" i="1"/>
  <c r="K29" i="2" s="1"/>
  <c r="BJ36" i="1"/>
  <c r="H29" i="2" s="1"/>
  <c r="BK36" i="1"/>
  <c r="J29" i="2" s="1"/>
  <c r="BL36" i="1"/>
  <c r="L29" i="2" s="1"/>
  <c r="BJ37" i="1"/>
  <c r="BK37" i="1"/>
  <c r="BL37" i="1"/>
  <c r="BT3" i="1"/>
  <c r="BS3" i="1"/>
  <c r="BR3" i="1"/>
  <c r="BL3" i="1"/>
  <c r="BK3" i="1"/>
  <c r="BJ3" i="1"/>
  <c r="BB35" i="1"/>
  <c r="G28" i="2" s="1"/>
  <c r="BC35" i="1"/>
  <c r="BD35" i="1"/>
  <c r="K28" i="2" s="1"/>
  <c r="BB36" i="1"/>
  <c r="H28" i="2" s="1"/>
  <c r="BC36" i="1"/>
  <c r="J28" i="2" s="1"/>
  <c r="BD36" i="1"/>
  <c r="L28" i="2" s="1"/>
  <c r="BB37" i="1"/>
  <c r="BC37" i="1"/>
  <c r="BD37" i="1"/>
  <c r="AT35" i="1"/>
  <c r="AU35" i="1"/>
  <c r="AV35" i="1"/>
  <c r="AT36" i="1"/>
  <c r="AU36" i="1"/>
  <c r="AV36" i="1"/>
  <c r="AT37" i="1"/>
  <c r="AU37" i="1"/>
  <c r="AV37" i="1"/>
  <c r="AL35" i="1"/>
  <c r="AM35" i="1"/>
  <c r="I26" i="2" s="1"/>
  <c r="AN35" i="1"/>
  <c r="K26" i="2" s="1"/>
  <c r="AL36" i="1"/>
  <c r="H26" i="2" s="1"/>
  <c r="AM36" i="1"/>
  <c r="J26" i="2" s="1"/>
  <c r="AN36" i="1"/>
  <c r="L26" i="2" s="1"/>
  <c r="AL37" i="1"/>
  <c r="AM37" i="1"/>
  <c r="AN37" i="1"/>
  <c r="BD3" i="1"/>
  <c r="BC3" i="1"/>
  <c r="BB3" i="1"/>
  <c r="AV3" i="1"/>
  <c r="AU3" i="1"/>
  <c r="AT3" i="1"/>
  <c r="AN3" i="1"/>
  <c r="AM3" i="1"/>
  <c r="AL3" i="1"/>
  <c r="AD35" i="1"/>
  <c r="G25" i="2" s="1"/>
  <c r="AE35" i="1"/>
  <c r="I25" i="2" s="1"/>
  <c r="AF35" i="1"/>
  <c r="K25" i="2" s="1"/>
  <c r="AD36" i="1"/>
  <c r="H25" i="2" s="1"/>
  <c r="AE36" i="1"/>
  <c r="J25" i="2" s="1"/>
  <c r="AF36" i="1"/>
  <c r="L25" i="2" s="1"/>
  <c r="AD37" i="1"/>
  <c r="AE37" i="1"/>
  <c r="AF37" i="1"/>
  <c r="AF3" i="1"/>
  <c r="AE3" i="1"/>
  <c r="AD3" i="1"/>
  <c r="X37" i="1"/>
  <c r="X36" i="1"/>
  <c r="L24" i="2" s="1"/>
  <c r="X35" i="1"/>
  <c r="K24" i="2" s="1"/>
  <c r="W37" i="1"/>
  <c r="W36" i="1"/>
  <c r="J24" i="2" s="1"/>
  <c r="W35" i="1"/>
  <c r="I24" i="2" s="1"/>
  <c r="V37" i="1"/>
  <c r="V36" i="1"/>
  <c r="V35" i="1"/>
  <c r="X3" i="1"/>
  <c r="W3" i="1"/>
  <c r="V3" i="1"/>
  <c r="P37" i="1"/>
  <c r="O37" i="1"/>
  <c r="N37" i="1"/>
  <c r="P36" i="1"/>
  <c r="L23" i="2" s="1"/>
  <c r="O36" i="1"/>
  <c r="J23" i="2" s="1"/>
  <c r="N36" i="1"/>
  <c r="H23" i="2" s="1"/>
  <c r="P35" i="1"/>
  <c r="K23" i="2" s="1"/>
  <c r="O35" i="1"/>
  <c r="I23" i="2" s="1"/>
  <c r="N35" i="1"/>
  <c r="G23" i="2" s="1"/>
  <c r="P3" i="1"/>
  <c r="O3" i="1"/>
  <c r="N3" i="1"/>
  <c r="H3" i="1"/>
  <c r="G3" i="1"/>
  <c r="F3" i="1"/>
  <c r="K20" i="2"/>
  <c r="I20" i="2"/>
  <c r="F37" i="1"/>
  <c r="F36" i="1"/>
  <c r="H22" i="2" s="1"/>
  <c r="F35" i="1"/>
  <c r="G22" i="2" s="1"/>
  <c r="G20" i="2"/>
  <c r="B8" i="2"/>
  <c r="B33" i="2"/>
  <c r="B32" i="2"/>
  <c r="B31" i="2"/>
  <c r="B30" i="2"/>
  <c r="B29" i="2"/>
  <c r="B28" i="2"/>
  <c r="B27" i="2"/>
  <c r="B26" i="2"/>
  <c r="B25" i="2"/>
  <c r="B24" i="2"/>
  <c r="B23" i="2"/>
  <c r="B22" i="2"/>
  <c r="A2" i="1"/>
  <c r="I2" i="1" s="1"/>
  <c r="Q2" i="1" s="1"/>
  <c r="Y2" i="1" s="1"/>
  <c r="AG2" i="1" s="1"/>
  <c r="AO2" i="1" s="1"/>
  <c r="AP8" i="1" s="1"/>
  <c r="H34" i="2" l="1"/>
  <c r="J34" i="2"/>
  <c r="L34" i="2"/>
  <c r="J34" i="1"/>
  <c r="K34" i="1" s="1"/>
  <c r="Z34" i="1"/>
  <c r="AA34" i="1" s="1"/>
  <c r="AP14" i="1"/>
  <c r="AW2" i="1"/>
  <c r="AP28" i="1"/>
  <c r="AP23" i="1"/>
  <c r="AP15" i="1"/>
  <c r="AP30" i="1"/>
  <c r="AP6" i="1"/>
  <c r="AP21" i="1"/>
  <c r="AP20" i="1"/>
  <c r="AP5" i="1"/>
  <c r="AP11" i="1"/>
  <c r="AP34" i="1"/>
  <c r="AP26" i="1"/>
  <c r="AP18" i="1"/>
  <c r="AP10" i="1"/>
  <c r="AP31" i="1"/>
  <c r="AP7" i="1"/>
  <c r="AP22" i="1"/>
  <c r="AP29" i="1"/>
  <c r="AP4" i="1"/>
  <c r="AP27" i="1"/>
  <c r="AP33" i="1"/>
  <c r="AP25" i="1"/>
  <c r="AP17" i="1"/>
  <c r="AP9" i="1"/>
  <c r="AP13" i="1"/>
  <c r="AP12" i="1"/>
  <c r="AP19" i="1"/>
  <c r="AP32" i="1"/>
  <c r="AP24" i="1"/>
  <c r="AP16" i="1"/>
  <c r="BE2" i="1" l="1"/>
  <c r="AX32" i="1"/>
  <c r="AY32" i="1" s="1"/>
  <c r="AX33" i="1"/>
  <c r="AY33" i="1" s="1"/>
  <c r="AX34" i="1"/>
  <c r="AY34" i="1" s="1"/>
  <c r="BM2" i="1" l="1"/>
  <c r="BN25" i="1" s="1"/>
  <c r="BO25" i="1" s="1"/>
  <c r="BF32" i="1"/>
  <c r="CO37" i="1"/>
  <c r="CN37" i="1"/>
  <c r="CO36" i="1"/>
  <c r="F33" i="2" s="1"/>
  <c r="CN36" i="1"/>
  <c r="D33" i="2" s="1"/>
  <c r="CO35" i="1"/>
  <c r="E33" i="2" s="1"/>
  <c r="CN35" i="1"/>
  <c r="C33" i="2" s="1"/>
  <c r="CO3" i="1"/>
  <c r="CN3" i="1"/>
  <c r="CG37" i="1"/>
  <c r="CF37" i="1"/>
  <c r="CG36" i="1"/>
  <c r="F32" i="2" s="1"/>
  <c r="CF36" i="1"/>
  <c r="D32" i="2" s="1"/>
  <c r="CG35" i="1"/>
  <c r="E32" i="2" s="1"/>
  <c r="CF35" i="1"/>
  <c r="C32" i="2" s="1"/>
  <c r="BY37" i="1"/>
  <c r="BX37" i="1"/>
  <c r="BY36" i="1"/>
  <c r="F31" i="2" s="1"/>
  <c r="BX36" i="1"/>
  <c r="D31" i="2" s="1"/>
  <c r="BY35" i="1"/>
  <c r="E31" i="2" s="1"/>
  <c r="BX35" i="1"/>
  <c r="C31" i="2" s="1"/>
  <c r="BY3" i="1"/>
  <c r="BX3" i="1"/>
  <c r="BQ37" i="1"/>
  <c r="BP37" i="1"/>
  <c r="BQ36" i="1"/>
  <c r="F30" i="2" s="1"/>
  <c r="BP36" i="1"/>
  <c r="D30" i="2" s="1"/>
  <c r="BQ35" i="1"/>
  <c r="E30" i="2" s="1"/>
  <c r="BP35" i="1"/>
  <c r="C30" i="2" s="1"/>
  <c r="BN27" i="1"/>
  <c r="BO27" i="1" s="1"/>
  <c r="BQ3" i="1"/>
  <c r="BP3" i="1"/>
  <c r="AH34" i="1"/>
  <c r="AI34" i="1" s="1"/>
  <c r="BI37" i="1"/>
  <c r="BH37" i="1"/>
  <c r="BI36" i="1"/>
  <c r="F29" i="2" s="1"/>
  <c r="BH36" i="1"/>
  <c r="D29" i="2" s="1"/>
  <c r="BI35" i="1"/>
  <c r="E29" i="2" s="1"/>
  <c r="BH35" i="1"/>
  <c r="C29" i="2" s="1"/>
  <c r="BF34" i="1"/>
  <c r="BG34" i="1" s="1"/>
  <c r="BF33" i="1"/>
  <c r="BG33" i="1" s="1"/>
  <c r="BG32" i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I3" i="1"/>
  <c r="BH3" i="1"/>
  <c r="BA37" i="1"/>
  <c r="AZ37" i="1"/>
  <c r="BA36" i="1"/>
  <c r="F28" i="2" s="1"/>
  <c r="AZ36" i="1"/>
  <c r="D28" i="2" s="1"/>
  <c r="BA35" i="1"/>
  <c r="E28" i="2" s="1"/>
  <c r="AZ35" i="1"/>
  <c r="C28" i="2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X21" i="1"/>
  <c r="AY21" i="1" s="1"/>
  <c r="AX20" i="1"/>
  <c r="AY20" i="1" s="1"/>
  <c r="AX19" i="1"/>
  <c r="AY19" i="1" s="1"/>
  <c r="AX18" i="1"/>
  <c r="AY18" i="1" s="1"/>
  <c r="AX17" i="1"/>
  <c r="AY17" i="1" s="1"/>
  <c r="AX16" i="1"/>
  <c r="AY16" i="1" s="1"/>
  <c r="AX15" i="1"/>
  <c r="AY15" i="1" s="1"/>
  <c r="AX14" i="1"/>
  <c r="AY14" i="1" s="1"/>
  <c r="AX13" i="1"/>
  <c r="AY13" i="1" s="1"/>
  <c r="AX12" i="1"/>
  <c r="AY12" i="1" s="1"/>
  <c r="AX11" i="1"/>
  <c r="AY11" i="1" s="1"/>
  <c r="AX10" i="1"/>
  <c r="AY10" i="1" s="1"/>
  <c r="AX9" i="1"/>
  <c r="AY9" i="1" s="1"/>
  <c r="AX8" i="1"/>
  <c r="AY8" i="1" s="1"/>
  <c r="AX7" i="1"/>
  <c r="AY7" i="1" s="1"/>
  <c r="AX6" i="1"/>
  <c r="AY6" i="1" s="1"/>
  <c r="AX5" i="1"/>
  <c r="AY5" i="1" s="1"/>
  <c r="AX4" i="1"/>
  <c r="AX2" i="1" s="1"/>
  <c r="BA3" i="1"/>
  <c r="AZ3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P2" i="1"/>
  <c r="AS37" i="1"/>
  <c r="AR37" i="1"/>
  <c r="AS36" i="1"/>
  <c r="F27" i="2" s="1"/>
  <c r="AR36" i="1"/>
  <c r="D27" i="2" s="1"/>
  <c r="AS35" i="1"/>
  <c r="E27" i="2" s="1"/>
  <c r="AR35" i="1"/>
  <c r="C27" i="2" s="1"/>
  <c r="AS3" i="1"/>
  <c r="AR3" i="1"/>
  <c r="AK37" i="1"/>
  <c r="AJ37" i="1"/>
  <c r="AK36" i="1"/>
  <c r="F26" i="2" s="1"/>
  <c r="AJ36" i="1"/>
  <c r="D26" i="2" s="1"/>
  <c r="AK35" i="1"/>
  <c r="E26" i="2" s="1"/>
  <c r="AJ35" i="1"/>
  <c r="C26" i="2" s="1"/>
  <c r="AH33" i="1"/>
  <c r="AI33" i="1" s="1"/>
  <c r="AH32" i="1"/>
  <c r="AI32" i="1" s="1"/>
  <c r="AH31" i="1"/>
  <c r="AI31" i="1" s="1"/>
  <c r="AH30" i="1"/>
  <c r="AI30" i="1" s="1"/>
  <c r="AH29" i="1"/>
  <c r="AI29" i="1" s="1"/>
  <c r="AH28" i="1"/>
  <c r="AI28" i="1" s="1"/>
  <c r="AH27" i="1"/>
  <c r="AI27" i="1" s="1"/>
  <c r="AH26" i="1"/>
  <c r="AI26" i="1" s="1"/>
  <c r="AH25" i="1"/>
  <c r="AI25" i="1" s="1"/>
  <c r="AH24" i="1"/>
  <c r="AI24" i="1" s="1"/>
  <c r="AH23" i="1"/>
  <c r="AI23" i="1" s="1"/>
  <c r="AH22" i="1"/>
  <c r="AI22" i="1" s="1"/>
  <c r="AH21" i="1"/>
  <c r="AI21" i="1" s="1"/>
  <c r="AH20" i="1"/>
  <c r="AI20" i="1" s="1"/>
  <c r="AH19" i="1"/>
  <c r="AI19" i="1" s="1"/>
  <c r="AH18" i="1"/>
  <c r="AI18" i="1" s="1"/>
  <c r="AH17" i="1"/>
  <c r="AI17" i="1" s="1"/>
  <c r="AH16" i="1"/>
  <c r="AI16" i="1" s="1"/>
  <c r="AH15" i="1"/>
  <c r="AI15" i="1" s="1"/>
  <c r="AH14" i="1"/>
  <c r="AI14" i="1" s="1"/>
  <c r="AH13" i="1"/>
  <c r="AI13" i="1" s="1"/>
  <c r="AH12" i="1"/>
  <c r="AI12" i="1" s="1"/>
  <c r="AH11" i="1"/>
  <c r="AI11" i="1" s="1"/>
  <c r="AH10" i="1"/>
  <c r="AI10" i="1" s="1"/>
  <c r="AH9" i="1"/>
  <c r="AI9" i="1" s="1"/>
  <c r="AH8" i="1"/>
  <c r="AI8" i="1" s="1"/>
  <c r="AH7" i="1"/>
  <c r="AI7" i="1" s="1"/>
  <c r="AH6" i="1"/>
  <c r="AI6" i="1" s="1"/>
  <c r="AH5" i="1"/>
  <c r="AI5" i="1" s="1"/>
  <c r="AH4" i="1"/>
  <c r="AH2" i="1" s="1"/>
  <c r="AK3" i="1"/>
  <c r="AJ3" i="1"/>
  <c r="AC37" i="1"/>
  <c r="AB37" i="1"/>
  <c r="AC36" i="1"/>
  <c r="F25" i="2" s="1"/>
  <c r="AB36" i="1"/>
  <c r="D25" i="2" s="1"/>
  <c r="AC35" i="1"/>
  <c r="E25" i="2" s="1"/>
  <c r="AB35" i="1"/>
  <c r="C25" i="2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Z2" i="1" s="1"/>
  <c r="AC3" i="1"/>
  <c r="AB3" i="1"/>
  <c r="R34" i="1"/>
  <c r="S34" i="1" s="1"/>
  <c r="U37" i="1"/>
  <c r="T37" i="1"/>
  <c r="U36" i="1"/>
  <c r="F24" i="2" s="1"/>
  <c r="T36" i="1"/>
  <c r="D24" i="2" s="1"/>
  <c r="U35" i="1"/>
  <c r="E24" i="2" s="1"/>
  <c r="T35" i="1"/>
  <c r="C24" i="2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R2" i="1" s="1"/>
  <c r="U3" i="1"/>
  <c r="T3" i="1"/>
  <c r="M3" i="1"/>
  <c r="L3" i="1"/>
  <c r="E3" i="1"/>
  <c r="D3" i="1"/>
  <c r="M37" i="1"/>
  <c r="L37" i="1"/>
  <c r="M36" i="1"/>
  <c r="F23" i="2" s="1"/>
  <c r="L36" i="1"/>
  <c r="D23" i="2" s="1"/>
  <c r="M35" i="1"/>
  <c r="E23" i="2" s="1"/>
  <c r="L35" i="1"/>
  <c r="C23" i="2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22" i="2" s="1"/>
  <c r="E35" i="1"/>
  <c r="E22" i="2" s="1"/>
  <c r="E20" i="2"/>
  <c r="C20" i="2"/>
  <c r="F34" i="2" l="1"/>
  <c r="BN4" i="1"/>
  <c r="BO4" i="1" s="1"/>
  <c r="BN28" i="1"/>
  <c r="BO28" i="1" s="1"/>
  <c r="BN5" i="1"/>
  <c r="BO5" i="1" s="1"/>
  <c r="BN29" i="1"/>
  <c r="BO29" i="1" s="1"/>
  <c r="BN9" i="1"/>
  <c r="BO9" i="1" s="1"/>
  <c r="BN30" i="1"/>
  <c r="BO30" i="1" s="1"/>
  <c r="BN10" i="1"/>
  <c r="BO10" i="1" s="1"/>
  <c r="BN31" i="1"/>
  <c r="BO31" i="1" s="1"/>
  <c r="BN11" i="1"/>
  <c r="BO11" i="1" s="1"/>
  <c r="BN14" i="1"/>
  <c r="BO14" i="1" s="1"/>
  <c r="BN15" i="1"/>
  <c r="BO15" i="1" s="1"/>
  <c r="BN16" i="1"/>
  <c r="BO16" i="1" s="1"/>
  <c r="BN17" i="1"/>
  <c r="BO17" i="1" s="1"/>
  <c r="BN18" i="1"/>
  <c r="BO18" i="1" s="1"/>
  <c r="BN19" i="1"/>
  <c r="BO19" i="1" s="1"/>
  <c r="BN6" i="1"/>
  <c r="BO6" i="1" s="1"/>
  <c r="BN20" i="1"/>
  <c r="BO20" i="1" s="1"/>
  <c r="BN7" i="1"/>
  <c r="BO7" i="1" s="1"/>
  <c r="BN21" i="1"/>
  <c r="BO21" i="1" s="1"/>
  <c r="BN8" i="1"/>
  <c r="BO8" i="1" s="1"/>
  <c r="BN22" i="1"/>
  <c r="BO22" i="1" s="1"/>
  <c r="BN23" i="1"/>
  <c r="BO23" i="1" s="1"/>
  <c r="BN26" i="1"/>
  <c r="BO26" i="1" s="1"/>
  <c r="BN12" i="1"/>
  <c r="BO12" i="1" s="1"/>
  <c r="BN24" i="1"/>
  <c r="BO24" i="1" s="1"/>
  <c r="BN13" i="1"/>
  <c r="BO13" i="1" s="1"/>
  <c r="BU2" i="1"/>
  <c r="BN32" i="1"/>
  <c r="BO32" i="1" s="1"/>
  <c r="BN33" i="1"/>
  <c r="BO33" i="1" s="1"/>
  <c r="BN34" i="1"/>
  <c r="BO34" i="1" s="1"/>
  <c r="BN2" i="1"/>
  <c r="BG4" i="1"/>
  <c r="BF2" i="1"/>
  <c r="C4" i="1"/>
  <c r="B2" i="1"/>
  <c r="K4" i="1"/>
  <c r="J2" i="1"/>
  <c r="AY4" i="1"/>
  <c r="AQ4" i="1"/>
  <c r="AI4" i="1"/>
  <c r="AA4" i="1"/>
  <c r="S4" i="1"/>
  <c r="CC2" i="1" l="1"/>
  <c r="BV34" i="1"/>
  <c r="BW34" i="1" s="1"/>
  <c r="BV26" i="1"/>
  <c r="BW26" i="1" s="1"/>
  <c r="BV18" i="1"/>
  <c r="BW18" i="1" s="1"/>
  <c r="BV10" i="1"/>
  <c r="BW10" i="1" s="1"/>
  <c r="BV30" i="1"/>
  <c r="BW30" i="1" s="1"/>
  <c r="BV4" i="1"/>
  <c r="BV27" i="1"/>
  <c r="BW27" i="1" s="1"/>
  <c r="BV33" i="1"/>
  <c r="BW33" i="1" s="1"/>
  <c r="BV25" i="1"/>
  <c r="BW25" i="1" s="1"/>
  <c r="BV17" i="1"/>
  <c r="BW17" i="1" s="1"/>
  <c r="BV9" i="1"/>
  <c r="BW9" i="1" s="1"/>
  <c r="BV29" i="1"/>
  <c r="BW29" i="1" s="1"/>
  <c r="BV28" i="1"/>
  <c r="BW28" i="1" s="1"/>
  <c r="BV20" i="1"/>
  <c r="BW20" i="1" s="1"/>
  <c r="BV12" i="1"/>
  <c r="BW12" i="1" s="1"/>
  <c r="BV32" i="1"/>
  <c r="BW32" i="1" s="1"/>
  <c r="BV24" i="1"/>
  <c r="BW24" i="1" s="1"/>
  <c r="BV16" i="1"/>
  <c r="BW16" i="1" s="1"/>
  <c r="BV8" i="1"/>
  <c r="BW8" i="1" s="1"/>
  <c r="BV21" i="1"/>
  <c r="BW21" i="1" s="1"/>
  <c r="BV11" i="1"/>
  <c r="BW11" i="1" s="1"/>
  <c r="BV31" i="1"/>
  <c r="BW31" i="1" s="1"/>
  <c r="BV23" i="1"/>
  <c r="BW23" i="1" s="1"/>
  <c r="BV15" i="1"/>
  <c r="BW15" i="1" s="1"/>
  <c r="BV7" i="1"/>
  <c r="BW7" i="1" s="1"/>
  <c r="BV22" i="1"/>
  <c r="BW22" i="1" s="1"/>
  <c r="BV14" i="1"/>
  <c r="BW14" i="1" s="1"/>
  <c r="BV6" i="1"/>
  <c r="BW6" i="1" s="1"/>
  <c r="BV13" i="1"/>
  <c r="BW13" i="1" s="1"/>
  <c r="BV5" i="1"/>
  <c r="BW5" i="1" s="1"/>
  <c r="BV19" i="1"/>
  <c r="BW19" i="1" s="1"/>
  <c r="D37" i="1"/>
  <c r="D36" i="1"/>
  <c r="D22" i="2" s="1"/>
  <c r="D34" i="2" s="1"/>
  <c r="C22" i="2"/>
  <c r="BW4" i="1" l="1"/>
  <c r="BV2" i="1"/>
  <c r="CK2" i="1"/>
  <c r="CD34" i="1"/>
  <c r="CE34" i="1" s="1"/>
  <c r="CD27" i="1"/>
  <c r="CE27" i="1" s="1"/>
  <c r="CD19" i="1"/>
  <c r="CE19" i="1" s="1"/>
  <c r="CD11" i="1"/>
  <c r="CE11" i="1" s="1"/>
  <c r="CD13" i="1"/>
  <c r="CE13" i="1" s="1"/>
  <c r="CD28" i="1"/>
  <c r="CE28" i="1" s="1"/>
  <c r="CD12" i="1"/>
  <c r="CE12" i="1" s="1"/>
  <c r="CD4" i="1"/>
  <c r="CD26" i="1"/>
  <c r="CE26" i="1" s="1"/>
  <c r="CD18" i="1"/>
  <c r="CE18" i="1" s="1"/>
  <c r="CD10" i="1"/>
  <c r="CE10" i="1" s="1"/>
  <c r="CD23" i="1"/>
  <c r="CE23" i="1" s="1"/>
  <c r="CD30" i="1"/>
  <c r="CE30" i="1" s="1"/>
  <c r="CD22" i="1"/>
  <c r="CE22" i="1" s="1"/>
  <c r="CD14" i="1"/>
  <c r="CE14" i="1" s="1"/>
  <c r="CD29" i="1"/>
  <c r="CE29" i="1" s="1"/>
  <c r="CD21" i="1"/>
  <c r="CE21" i="1" s="1"/>
  <c r="CD5" i="1"/>
  <c r="CE5" i="1" s="1"/>
  <c r="CD33" i="1"/>
  <c r="CE33" i="1" s="1"/>
  <c r="CD25" i="1"/>
  <c r="CE25" i="1" s="1"/>
  <c r="CD17" i="1"/>
  <c r="CE17" i="1" s="1"/>
  <c r="CD9" i="1"/>
  <c r="CE9" i="1" s="1"/>
  <c r="CD7" i="1"/>
  <c r="CE7" i="1" s="1"/>
  <c r="CD20" i="1"/>
  <c r="CE20" i="1" s="1"/>
  <c r="CD32" i="1"/>
  <c r="CE32" i="1" s="1"/>
  <c r="CD24" i="1"/>
  <c r="CE24" i="1" s="1"/>
  <c r="CD16" i="1"/>
  <c r="CE16" i="1" s="1"/>
  <c r="CD8" i="1"/>
  <c r="CE8" i="1" s="1"/>
  <c r="CD31" i="1"/>
  <c r="CE31" i="1" s="1"/>
  <c r="CD15" i="1"/>
  <c r="CE15" i="1" s="1"/>
  <c r="CD6" i="1"/>
  <c r="CE6" i="1" s="1"/>
  <c r="CE4" i="1" l="1"/>
  <c r="CD2" i="1"/>
  <c r="CL29" i="1"/>
  <c r="CM29" i="1" s="1"/>
  <c r="CL21" i="1"/>
  <c r="CM21" i="1" s="1"/>
  <c r="CL13" i="1"/>
  <c r="CM13" i="1" s="1"/>
  <c r="CL5" i="1"/>
  <c r="CM5" i="1" s="1"/>
  <c r="CL24" i="1"/>
  <c r="CM24" i="1" s="1"/>
  <c r="CL22" i="1"/>
  <c r="CM22" i="1" s="1"/>
  <c r="CL14" i="1"/>
  <c r="CM14" i="1" s="1"/>
  <c r="CL28" i="1"/>
  <c r="CM28" i="1" s="1"/>
  <c r="CL20" i="1"/>
  <c r="CM20" i="1" s="1"/>
  <c r="CL12" i="1"/>
  <c r="CM12" i="1" s="1"/>
  <c r="CL4" i="1"/>
  <c r="CL32" i="1"/>
  <c r="CM32" i="1" s="1"/>
  <c r="CL16" i="1"/>
  <c r="CM16" i="1" s="1"/>
  <c r="CL31" i="1"/>
  <c r="CM31" i="1" s="1"/>
  <c r="CL23" i="1"/>
  <c r="CM23" i="1" s="1"/>
  <c r="CL15" i="1"/>
  <c r="CM15" i="1" s="1"/>
  <c r="CL7" i="1"/>
  <c r="CM7" i="1" s="1"/>
  <c r="CL27" i="1"/>
  <c r="CM27" i="1" s="1"/>
  <c r="CL19" i="1"/>
  <c r="CM19" i="1" s="1"/>
  <c r="CL11" i="1"/>
  <c r="CM11" i="1" s="1"/>
  <c r="CL30" i="1"/>
  <c r="CM30" i="1" s="1"/>
  <c r="CL34" i="1"/>
  <c r="CM34" i="1" s="1"/>
  <c r="CL26" i="1"/>
  <c r="CM26" i="1" s="1"/>
  <c r="CL18" i="1"/>
  <c r="CM18" i="1" s="1"/>
  <c r="CL10" i="1"/>
  <c r="CM10" i="1" s="1"/>
  <c r="CL33" i="1"/>
  <c r="CM33" i="1" s="1"/>
  <c r="CL25" i="1"/>
  <c r="CM25" i="1" s="1"/>
  <c r="CL17" i="1"/>
  <c r="CM17" i="1" s="1"/>
  <c r="CL9" i="1"/>
  <c r="CM9" i="1" s="1"/>
  <c r="CL8" i="1"/>
  <c r="CM8" i="1" s="1"/>
  <c r="CL6" i="1"/>
  <c r="CM6" i="1" s="1"/>
  <c r="CM4" i="1" l="1"/>
  <c r="CL2" i="1"/>
</calcChain>
</file>

<file path=xl/sharedStrings.xml><?xml version="1.0" encoding="utf-8"?>
<sst xmlns="http://schemas.openxmlformats.org/spreadsheetml/2006/main" count="87" uniqueCount="15">
  <si>
    <t>Year:</t>
  </si>
  <si>
    <t>Program Name:</t>
  </si>
  <si>
    <t>Fellow Name:</t>
  </si>
  <si>
    <t>Starting Month</t>
  </si>
  <si>
    <t>Days Off</t>
  </si>
  <si>
    <t>Vacation</t>
  </si>
  <si>
    <t>Total</t>
  </si>
  <si>
    <t>Starting year:</t>
  </si>
  <si>
    <t>Pull down options:</t>
  </si>
  <si>
    <t>Off</t>
  </si>
  <si>
    <t>Conference</t>
  </si>
  <si>
    <t>July</t>
  </si>
  <si>
    <t>August</t>
  </si>
  <si>
    <t>Date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</si>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</sst>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5" xfId="1" applyBorder="1"/>
    <xf numFmtId="0" fontId="3" fillId="0" borderId="9" xfId="1" applyBorder="1"/>
    <xf numFmtId="0" fontId="3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5" fillId="0" borderId="11" xfId="1" applyNumberFormat="1" applyFont="1" applyBorder="1"/>
    <xf numFmtId="0" fontId="5" fillId="0" borderId="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" fontId="5" fillId="0" borderId="13" xfId="1" applyNumberFormat="1" applyFont="1" applyBorder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3" borderId="0" xfId="0" applyFill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2" fillId="4" borderId="17" xfId="0" applyFont="1" applyFill="1" applyBorder="1"/>
    <xf numFmtId="0" fontId="0" fillId="4" borderId="2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/>
    <xf numFmtId="0" fontId="0" fillId="4" borderId="19" xfId="0" applyFill="1" applyBorder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center"/>
    </xf>
    <xf numFmtId="0" fontId="3" fillId="0" borderId="26" xfId="1" applyBorder="1" applyAlignment="1">
      <alignment horizontal="center"/>
    </xf>
    <xf numFmtId="0" fontId="0" fillId="3" borderId="2" xfId="0" applyFill="1" applyBorder="1"/>
    <xf numFmtId="0" fontId="2" fillId="0" borderId="2" xfId="0" applyFont="1" applyBorder="1"/>
    <xf numFmtId="0" fontId="0" fillId="0" borderId="2" xfId="0" applyBorder="1"/>
    <xf numFmtId="0" fontId="0" fillId="0" borderId="26" xfId="0" applyBorder="1"/>
    <xf numFmtId="2" fontId="0" fillId="0" borderId="0" xfId="0" applyNumberFormat="1"/>
    <xf numFmtId="0" fontId="1" fillId="0" borderId="0" xfId="0" applyFont="1"/>
    <xf numFmtId="0" fontId="7" fillId="0" borderId="0" xfId="0" applyFont="1"/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3" borderId="24" xfId="0" applyFont="1" applyFill="1" applyBorder="1" applyProtection="1">
      <protection locked="0"/>
    </xf>
    <xf numFmtId="0" fontId="7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" fillId="3" borderId="17" xfId="0" applyFont="1" applyFill="1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2">
    <cellStyle name="Normal" xfId="0" builtinId="0"/>
    <cellStyle name="Normal 2" xfId="1" xr:uid="{FBD25970-4B42-45FD-8315-01468CDEF43A}"/>
  </cellStyles>
  <dxfs count="54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314326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L45"/>
  <sheetViews>
    <sheetView tabSelected="1" workbookViewId="0">
      <selection activeCell="A10" sqref="A10"/>
    </sheetView>
  </sheetViews>
  <sheetFormatPr defaultColWidth="8.81640625" defaultRowHeight="14.5" x14ac:dyDescent="0.35"/>
  <cols>
    <col min="1" max="1" width="18" customWidth="1"/>
    <col min="2" max="2" width="9.81640625" customWidth="1"/>
  </cols>
  <sheetData>
    <row r="8" spans="1:9" ht="15.5" x14ac:dyDescent="0.35">
      <c r="A8" s="28" t="s">
        <v>0</v>
      </c>
      <c r="B8" s="36" t="str">
        <f>CONCATENATE(B40,"-",B40+1)</f>
        <v>2026-2027</v>
      </c>
      <c r="C8" s="36"/>
      <c r="D8" s="36"/>
      <c r="E8" s="36"/>
      <c r="F8" s="36"/>
      <c r="G8" s="36"/>
      <c r="H8" s="36"/>
      <c r="I8" s="36"/>
    </row>
    <row r="9" spans="1:9" ht="16" thickBot="1" x14ac:dyDescent="0.4">
      <c r="A9" s="36"/>
      <c r="B9" s="36"/>
      <c r="C9" s="36"/>
      <c r="D9" s="36"/>
      <c r="E9" s="36"/>
      <c r="F9" s="36"/>
      <c r="G9" s="36"/>
      <c r="H9" s="36"/>
      <c r="I9" s="36"/>
    </row>
    <row r="10" spans="1:9" ht="16" thickBot="1" x14ac:dyDescent="0.4">
      <c r="A10" s="38" t="s">
        <v>1</v>
      </c>
      <c r="B10" s="46"/>
      <c r="C10" s="47"/>
      <c r="D10" s="47"/>
      <c r="E10" s="47"/>
      <c r="F10" s="47"/>
      <c r="G10" s="47"/>
      <c r="H10" s="47"/>
      <c r="I10" s="48"/>
    </row>
    <row r="11" spans="1:9" ht="16" thickBot="1" x14ac:dyDescent="0.4">
      <c r="A11" s="39"/>
      <c r="B11" s="39"/>
      <c r="C11" s="39"/>
      <c r="D11" s="39"/>
      <c r="E11" s="39"/>
      <c r="F11" s="39"/>
      <c r="G11" s="39"/>
      <c r="H11" s="39"/>
      <c r="I11" s="39"/>
    </row>
    <row r="12" spans="1:9" ht="16" thickBot="1" x14ac:dyDescent="0.4">
      <c r="A12" s="38" t="s">
        <v>2</v>
      </c>
      <c r="B12" s="46"/>
      <c r="C12" s="47"/>
      <c r="D12" s="47"/>
      <c r="E12" s="48"/>
      <c r="F12" s="39"/>
      <c r="G12" s="39"/>
      <c r="H12" s="39"/>
      <c r="I12" s="39"/>
    </row>
    <row r="13" spans="1:9" ht="16" thickBot="1" x14ac:dyDescent="0.4">
      <c r="A13" s="38" t="s">
        <v>2</v>
      </c>
      <c r="B13" s="46"/>
      <c r="C13" s="47"/>
      <c r="D13" s="47"/>
      <c r="E13" s="48"/>
      <c r="F13" s="39"/>
      <c r="G13" s="39"/>
      <c r="H13" s="39"/>
      <c r="I13" s="39"/>
    </row>
    <row r="14" spans="1:9" ht="16" thickBot="1" x14ac:dyDescent="0.4">
      <c r="A14" s="38" t="s">
        <v>2</v>
      </c>
      <c r="B14" s="46"/>
      <c r="C14" s="47"/>
      <c r="D14" s="47"/>
      <c r="E14" s="48"/>
      <c r="F14" s="39"/>
      <c r="G14" s="39"/>
      <c r="H14" s="39"/>
      <c r="I14" s="39"/>
    </row>
    <row r="15" spans="1:9" ht="16" thickBot="1" x14ac:dyDescent="0.4">
      <c r="A15" s="38" t="s">
        <v>2</v>
      </c>
      <c r="B15" s="46"/>
      <c r="C15" s="47"/>
      <c r="D15" s="47"/>
      <c r="E15" s="48"/>
      <c r="F15" s="39"/>
      <c r="G15" s="39"/>
      <c r="H15" s="39"/>
      <c r="I15" s="39"/>
    </row>
    <row r="16" spans="1:9" ht="16" thickBot="1" x14ac:dyDescent="0.4">
      <c r="A16" s="38" t="s">
        <v>2</v>
      </c>
      <c r="B16" s="46"/>
      <c r="C16" s="47"/>
      <c r="D16" s="47"/>
      <c r="E16" s="48"/>
      <c r="F16" s="39"/>
      <c r="G16" s="39"/>
      <c r="H16" s="39"/>
      <c r="I16" s="39"/>
    </row>
    <row r="17" spans="1:12" ht="16" thickBot="1" x14ac:dyDescent="0.4">
      <c r="A17" s="39"/>
      <c r="B17" s="39"/>
      <c r="C17" s="39"/>
      <c r="D17" s="39"/>
      <c r="E17" s="39"/>
      <c r="F17" s="39"/>
      <c r="G17" s="39"/>
      <c r="H17" s="39"/>
      <c r="I17" s="39"/>
    </row>
    <row r="18" spans="1:12" ht="16" thickBot="1" x14ac:dyDescent="0.4">
      <c r="A18" s="38" t="s">
        <v>3</v>
      </c>
      <c r="B18" s="40"/>
      <c r="C18" s="39"/>
      <c r="D18" s="39"/>
      <c r="E18" s="39"/>
      <c r="F18" s="39"/>
      <c r="G18" s="39"/>
      <c r="H18" s="39"/>
      <c r="I18" s="39"/>
    </row>
    <row r="19" spans="1:12" ht="15" thickBot="1" x14ac:dyDescent="0.4"/>
    <row r="20" spans="1:12" ht="15.5" x14ac:dyDescent="0.35">
      <c r="B20" s="4"/>
      <c r="C20" s="49">
        <f>B12</f>
        <v>0</v>
      </c>
      <c r="D20" s="50"/>
      <c r="E20" s="51">
        <f>B13</f>
        <v>0</v>
      </c>
      <c r="F20" s="52"/>
      <c r="G20" s="44">
        <f>B14</f>
        <v>0</v>
      </c>
      <c r="H20" s="44"/>
      <c r="I20" s="51">
        <f>B15</f>
        <v>0</v>
      </c>
      <c r="J20" s="52"/>
      <c r="K20" s="44">
        <f>B16</f>
        <v>0</v>
      </c>
      <c r="L20" s="45"/>
    </row>
    <row r="21" spans="1:12" ht="15.5" x14ac:dyDescent="0.35">
      <c r="B21" s="5"/>
      <c r="C21" s="2" t="s">
        <v>4</v>
      </c>
      <c r="D21" s="3" t="s">
        <v>5</v>
      </c>
      <c r="E21" s="2" t="s">
        <v>4</v>
      </c>
      <c r="F21" s="30" t="s">
        <v>5</v>
      </c>
      <c r="G21" s="3" t="s">
        <v>4</v>
      </c>
      <c r="H21" s="3" t="s">
        <v>5</v>
      </c>
      <c r="I21" s="2" t="s">
        <v>4</v>
      </c>
      <c r="J21" s="30" t="s">
        <v>5</v>
      </c>
      <c r="K21" s="3" t="s">
        <v>4</v>
      </c>
      <c r="L21" s="6" t="s">
        <v>5</v>
      </c>
    </row>
    <row r="22" spans="1:12" ht="15.5" x14ac:dyDescent="0.35">
      <c r="B22" s="8" t="str">
        <f>CONCATENATE(IF(B$18="July",7,8),"/",B$40)</f>
        <v>8/2026</v>
      </c>
      <c r="C22" s="9">
        <f>Schedule!D35</f>
        <v>0</v>
      </c>
      <c r="D22" s="29">
        <f>Schedule!D36</f>
        <v>0</v>
      </c>
      <c r="E22" s="9">
        <f>Schedule!E35</f>
        <v>0</v>
      </c>
      <c r="F22" s="11">
        <f>Schedule!E36</f>
        <v>0</v>
      </c>
      <c r="G22" s="29">
        <f>Schedule!F35</f>
        <v>0</v>
      </c>
      <c r="H22" s="29">
        <f>Schedule!F36</f>
        <v>0</v>
      </c>
      <c r="I22" s="9">
        <f>Schedule!G35</f>
        <v>0</v>
      </c>
      <c r="J22" s="11">
        <f>Schedule!G36</f>
        <v>0</v>
      </c>
      <c r="K22" s="29">
        <f>Schedule!H35</f>
        <v>0</v>
      </c>
      <c r="L22" s="10">
        <f>Schedule!H36</f>
        <v>0</v>
      </c>
    </row>
    <row r="23" spans="1:12" ht="15.5" x14ac:dyDescent="0.35">
      <c r="B23" s="8" t="str">
        <f>CONCATENATE(IF(B$18="July",8,9),"/",B$40)</f>
        <v>9/2026</v>
      </c>
      <c r="C23" s="9">
        <f>Schedule!L35</f>
        <v>0</v>
      </c>
      <c r="D23" s="29">
        <f>Schedule!L36</f>
        <v>0</v>
      </c>
      <c r="E23" s="9">
        <f>Schedule!M35</f>
        <v>0</v>
      </c>
      <c r="F23" s="11">
        <f>Schedule!M36</f>
        <v>0</v>
      </c>
      <c r="G23" s="29">
        <f>Schedule!N35</f>
        <v>0</v>
      </c>
      <c r="H23" s="29">
        <f>Schedule!N36</f>
        <v>0</v>
      </c>
      <c r="I23" s="9">
        <f>Schedule!O35</f>
        <v>0</v>
      </c>
      <c r="J23" s="11">
        <f>Schedule!O36</f>
        <v>0</v>
      </c>
      <c r="K23" s="29">
        <f>Schedule!P35</f>
        <v>0</v>
      </c>
      <c r="L23" s="10">
        <f>Schedule!P36</f>
        <v>0</v>
      </c>
    </row>
    <row r="24" spans="1:12" ht="15.5" x14ac:dyDescent="0.35">
      <c r="B24" s="8" t="str">
        <f>CONCATENATE(IF(B$18="July",9,10),"/",B$40)</f>
        <v>10/2026</v>
      </c>
      <c r="C24" s="9">
        <f>Schedule!T35</f>
        <v>0</v>
      </c>
      <c r="D24" s="29">
        <f>Schedule!T36</f>
        <v>0</v>
      </c>
      <c r="E24" s="9">
        <f>Schedule!U35</f>
        <v>0</v>
      </c>
      <c r="F24" s="11">
        <f>Schedule!U36</f>
        <v>0</v>
      </c>
      <c r="G24" s="29">
        <f>Schedule!V35</f>
        <v>0</v>
      </c>
      <c r="H24" s="29">
        <f>Schedule!V36</f>
        <v>0</v>
      </c>
      <c r="I24" s="9">
        <f>Schedule!W35</f>
        <v>0</v>
      </c>
      <c r="J24" s="11">
        <f>Schedule!W36</f>
        <v>0</v>
      </c>
      <c r="K24" s="29">
        <f>Schedule!X35</f>
        <v>0</v>
      </c>
      <c r="L24" s="10">
        <f>Schedule!X36</f>
        <v>0</v>
      </c>
    </row>
    <row r="25" spans="1:12" ht="15.5" x14ac:dyDescent="0.35">
      <c r="B25" s="8" t="str">
        <f>CONCATENATE(IF(B$18="July",10,11),"/",B$40)</f>
        <v>11/2026</v>
      </c>
      <c r="C25" s="9">
        <f>Schedule!AB35</f>
        <v>0</v>
      </c>
      <c r="D25" s="29">
        <f>Schedule!AB36</f>
        <v>0</v>
      </c>
      <c r="E25" s="9">
        <f>Schedule!AC35</f>
        <v>0</v>
      </c>
      <c r="F25" s="11">
        <f>Schedule!AC36</f>
        <v>0</v>
      </c>
      <c r="G25" s="29">
        <f>Schedule!AD35</f>
        <v>0</v>
      </c>
      <c r="H25" s="29">
        <f>Schedule!AD36</f>
        <v>0</v>
      </c>
      <c r="I25" s="9">
        <f>Schedule!AE35</f>
        <v>0</v>
      </c>
      <c r="J25" s="11">
        <f>Schedule!AE36</f>
        <v>0</v>
      </c>
      <c r="K25" s="29">
        <f>Schedule!AF35</f>
        <v>0</v>
      </c>
      <c r="L25" s="10">
        <f>Schedule!AF36</f>
        <v>0</v>
      </c>
    </row>
    <row r="26" spans="1:12" ht="15.5" x14ac:dyDescent="0.35">
      <c r="B26" s="8" t="str">
        <f>CONCATENATE(IF(B$18="July",11,12),"/",B$40)</f>
        <v>12/2026</v>
      </c>
      <c r="C26" s="9">
        <f>Schedule!AJ35</f>
        <v>0</v>
      </c>
      <c r="D26" s="29">
        <f>Schedule!AJ36</f>
        <v>0</v>
      </c>
      <c r="E26" s="9">
        <f>Schedule!AK35</f>
        <v>0</v>
      </c>
      <c r="F26" s="11">
        <f>Schedule!AK36</f>
        <v>0</v>
      </c>
      <c r="G26" s="29">
        <f>Schedule!AL35</f>
        <v>0</v>
      </c>
      <c r="H26" s="29">
        <f>Schedule!AL36</f>
        <v>0</v>
      </c>
      <c r="I26" s="9">
        <f>Schedule!AM35</f>
        <v>0</v>
      </c>
      <c r="J26" s="11">
        <f>Schedule!AM36</f>
        <v>0</v>
      </c>
      <c r="K26" s="29">
        <f>Schedule!AN35</f>
        <v>0</v>
      </c>
      <c r="L26" s="10">
        <f>Schedule!AN36</f>
        <v>0</v>
      </c>
    </row>
    <row r="27" spans="1:12" ht="15.5" x14ac:dyDescent="0.35">
      <c r="B27" s="8" t="str">
        <f>CONCATENATE(IF(B$18="July",12,1),"/",(IF(B$18="July",$B$40,$B$40+1)))</f>
        <v>1/2027</v>
      </c>
      <c r="C27" s="9">
        <f>Schedule!AR35</f>
        <v>0</v>
      </c>
      <c r="D27" s="29">
        <f>Schedule!AR36</f>
        <v>0</v>
      </c>
      <c r="E27" s="9">
        <f>Schedule!AS35</f>
        <v>0</v>
      </c>
      <c r="F27" s="11">
        <f>Schedule!AS36</f>
        <v>0</v>
      </c>
      <c r="G27" s="29">
        <f>Schedule!AT35</f>
        <v>0</v>
      </c>
      <c r="H27" s="29">
        <f>Schedule!AT36</f>
        <v>0</v>
      </c>
      <c r="I27" s="9">
        <f>Schedule!AU35</f>
        <v>0</v>
      </c>
      <c r="J27" s="11">
        <f>Schedule!AU36</f>
        <v>0</v>
      </c>
      <c r="K27" s="29">
        <f>Schedule!AV35</f>
        <v>0</v>
      </c>
      <c r="L27" s="10">
        <f>Schedule!AV36</f>
        <v>0</v>
      </c>
    </row>
    <row r="28" spans="1:12" ht="15.5" x14ac:dyDescent="0.35">
      <c r="B28" s="8" t="str">
        <f>CONCATENATE(IF(B$18="July",1,2),"/",$B$40+1)</f>
        <v>2/2027</v>
      </c>
      <c r="C28" s="9">
        <f>Schedule!AZ35</f>
        <v>0</v>
      </c>
      <c r="D28" s="11">
        <f>Schedule!AZ36</f>
        <v>0</v>
      </c>
      <c r="E28" s="9">
        <f>Schedule!BA35</f>
        <v>0</v>
      </c>
      <c r="F28" s="11">
        <f>Schedule!BA36</f>
        <v>0</v>
      </c>
      <c r="G28" s="9">
        <f>Schedule!BB35</f>
        <v>0</v>
      </c>
      <c r="H28" s="29">
        <f>Schedule!BB36</f>
        <v>0</v>
      </c>
      <c r="I28" s="9">
        <f>Schedule!BC35</f>
        <v>0</v>
      </c>
      <c r="J28" s="11">
        <f>Schedule!BC36</f>
        <v>0</v>
      </c>
      <c r="K28" s="29">
        <f>Schedule!BD35</f>
        <v>0</v>
      </c>
      <c r="L28" s="10">
        <f>Schedule!BD36</f>
        <v>0</v>
      </c>
    </row>
    <row r="29" spans="1:12" ht="15.5" x14ac:dyDescent="0.35">
      <c r="B29" s="8" t="str">
        <f>CONCATENATE(IF(B$18="July",2,3),"/",$B$40+1)</f>
        <v>3/2027</v>
      </c>
      <c r="C29" s="9">
        <f>Schedule!BH35</f>
        <v>0</v>
      </c>
      <c r="D29" s="29">
        <f>Schedule!BH36</f>
        <v>0</v>
      </c>
      <c r="E29" s="9">
        <f>Schedule!BI35</f>
        <v>0</v>
      </c>
      <c r="F29" s="29">
        <f>Schedule!BI36</f>
        <v>0</v>
      </c>
      <c r="G29" s="9">
        <f>Schedule!BJ35</f>
        <v>0</v>
      </c>
      <c r="H29" s="29">
        <f>Schedule!BJ36</f>
        <v>0</v>
      </c>
      <c r="I29" s="9">
        <f>Schedule!BK35</f>
        <v>0</v>
      </c>
      <c r="J29" s="29">
        <f>Schedule!BK36</f>
        <v>0</v>
      </c>
      <c r="K29" s="9">
        <f>Schedule!BL35</f>
        <v>0</v>
      </c>
      <c r="L29" s="10">
        <f>Schedule!BL36</f>
        <v>0</v>
      </c>
    </row>
    <row r="30" spans="1:12" ht="15.5" x14ac:dyDescent="0.35">
      <c r="B30" s="8" t="str">
        <f>CONCATENATE(IF(B$18="July",3,4),"/",$B$40+1)</f>
        <v>4/2027</v>
      </c>
      <c r="C30" s="9">
        <f>Schedule!BP35</f>
        <v>0</v>
      </c>
      <c r="D30" s="29">
        <f>Schedule!BP36</f>
        <v>0</v>
      </c>
      <c r="E30" s="9">
        <f>Schedule!BQ35</f>
        <v>0</v>
      </c>
      <c r="F30" s="29">
        <f>Schedule!BQ36</f>
        <v>0</v>
      </c>
      <c r="G30" s="9">
        <f>Schedule!BR35</f>
        <v>0</v>
      </c>
      <c r="H30" s="29">
        <f>Schedule!BR36</f>
        <v>0</v>
      </c>
      <c r="I30" s="9">
        <f>Schedule!BS35</f>
        <v>0</v>
      </c>
      <c r="J30" s="29">
        <f>Schedule!BS36</f>
        <v>0</v>
      </c>
      <c r="K30" s="9">
        <f>Schedule!BT35</f>
        <v>0</v>
      </c>
      <c r="L30" s="10">
        <f>Schedule!BT36</f>
        <v>0</v>
      </c>
    </row>
    <row r="31" spans="1:12" ht="15.5" x14ac:dyDescent="0.35">
      <c r="B31" s="8" t="str">
        <f>CONCATENATE(IF(B$18="July",4,5),"/",$B$40+1)</f>
        <v>5/2027</v>
      </c>
      <c r="C31" s="9">
        <f>Schedule!BX35</f>
        <v>0</v>
      </c>
      <c r="D31" s="29">
        <f>Schedule!BX36</f>
        <v>0</v>
      </c>
      <c r="E31" s="9">
        <f>Schedule!BY35</f>
        <v>0</v>
      </c>
      <c r="F31" s="29">
        <f>Schedule!BY36</f>
        <v>0</v>
      </c>
      <c r="G31" s="9">
        <f>Schedule!BZ35</f>
        <v>0</v>
      </c>
      <c r="H31" s="29">
        <f>Schedule!BZ36</f>
        <v>0</v>
      </c>
      <c r="I31" s="9">
        <f>Schedule!CA35</f>
        <v>0</v>
      </c>
      <c r="J31" s="29">
        <f>Schedule!CA36</f>
        <v>0</v>
      </c>
      <c r="K31" s="9">
        <f>Schedule!CB35</f>
        <v>0</v>
      </c>
      <c r="L31" s="10">
        <f>Schedule!CB36</f>
        <v>0</v>
      </c>
    </row>
    <row r="32" spans="1:12" ht="15.5" x14ac:dyDescent="0.35">
      <c r="B32" s="8" t="str">
        <f>CONCATENATE(IF(B$18="July",5,6),"/",$B$40+1)</f>
        <v>6/2027</v>
      </c>
      <c r="C32" s="9">
        <f>Schedule!CF35</f>
        <v>0</v>
      </c>
      <c r="D32" s="29">
        <f>Schedule!CF36</f>
        <v>0</v>
      </c>
      <c r="E32" s="9">
        <f>Schedule!CG35</f>
        <v>0</v>
      </c>
      <c r="F32" s="29">
        <f>Schedule!CG36</f>
        <v>0</v>
      </c>
      <c r="G32" s="9">
        <f>Schedule!CH35</f>
        <v>0</v>
      </c>
      <c r="H32" s="29">
        <f>Schedule!CH36</f>
        <v>0</v>
      </c>
      <c r="I32" s="9">
        <f>Schedule!CI35</f>
        <v>0</v>
      </c>
      <c r="J32" s="29">
        <f>Schedule!CI36</f>
        <v>0</v>
      </c>
      <c r="K32" s="9">
        <f>Schedule!CJ35</f>
        <v>0</v>
      </c>
      <c r="L32" s="10">
        <f>Schedule!CJ36</f>
        <v>0</v>
      </c>
    </row>
    <row r="33" spans="1:12" ht="16" thickBot="1" x14ac:dyDescent="0.4">
      <c r="B33" s="12" t="str">
        <f>CONCATENATE(IF(B$18="July",6,7),"/",$B$40+1)</f>
        <v>7/2027</v>
      </c>
      <c r="C33" s="13">
        <f>Schedule!CN35</f>
        <v>0</v>
      </c>
      <c r="D33" s="14">
        <f>Schedule!CN36</f>
        <v>0</v>
      </c>
      <c r="E33" s="13">
        <f>Schedule!CO35</f>
        <v>0</v>
      </c>
      <c r="F33" s="14">
        <f>Schedule!CO36</f>
        <v>0</v>
      </c>
      <c r="G33" s="13">
        <f>Schedule!CP35</f>
        <v>0</v>
      </c>
      <c r="H33" s="14">
        <f>Schedule!CP36</f>
        <v>0</v>
      </c>
      <c r="I33" s="13">
        <f>Schedule!CQ35</f>
        <v>0</v>
      </c>
      <c r="J33" s="14">
        <f>Schedule!CQ36</f>
        <v>0</v>
      </c>
      <c r="K33" s="13">
        <f>Schedule!CR35</f>
        <v>0</v>
      </c>
      <c r="L33" s="15">
        <f>Schedule!CR36</f>
        <v>0</v>
      </c>
    </row>
    <row r="34" spans="1:12" ht="15" thickBot="1" x14ac:dyDescent="0.4">
      <c r="B34" s="23" t="s">
        <v>6</v>
      </c>
      <c r="C34" s="24"/>
      <c r="D34" s="25">
        <f>SUM(D22:D33)</f>
        <v>0</v>
      </c>
      <c r="E34" s="26"/>
      <c r="F34" s="25">
        <f>SUM(F22:F33)</f>
        <v>0</v>
      </c>
      <c r="G34" s="26"/>
      <c r="H34" s="25">
        <f>SUM(H22:H33)</f>
        <v>0</v>
      </c>
      <c r="I34" s="26"/>
      <c r="J34" s="25">
        <f>SUM(J22:J33)</f>
        <v>0</v>
      </c>
      <c r="K34" s="26"/>
      <c r="L34" s="27">
        <f>SUM(L22:L33)</f>
        <v>0</v>
      </c>
    </row>
    <row r="39" spans="1:12" x14ac:dyDescent="0.35">
      <c r="A39" s="37"/>
      <c r="B39" s="37"/>
      <c r="C39" s="37"/>
    </row>
    <row r="40" spans="1:12" x14ac:dyDescent="0.35">
      <c r="A40" s="37" t="s">
        <v>7</v>
      </c>
      <c r="B40" s="41">
        <v>2026</v>
      </c>
      <c r="C40" s="37"/>
    </row>
    <row r="41" spans="1:12" x14ac:dyDescent="0.35">
      <c r="A41" s="37" t="s">
        <v>8</v>
      </c>
      <c r="B41" s="37" t="s">
        <v>9</v>
      </c>
      <c r="C41" s="37"/>
    </row>
    <row r="42" spans="1:12" x14ac:dyDescent="0.35">
      <c r="A42" s="37"/>
      <c r="B42" s="37" t="s">
        <v>5</v>
      </c>
      <c r="C42" s="37"/>
    </row>
    <row r="43" spans="1:12" x14ac:dyDescent="0.35">
      <c r="A43" s="37"/>
      <c r="B43" s="37" t="s">
        <v>10</v>
      </c>
      <c r="C43" s="37"/>
    </row>
    <row r="44" spans="1:12" x14ac:dyDescent="0.35">
      <c r="A44" s="37" t="s">
        <v>3</v>
      </c>
      <c r="B44" s="37" t="s">
        <v>11</v>
      </c>
      <c r="C44" s="37"/>
    </row>
    <row r="45" spans="1:12" x14ac:dyDescent="0.35">
      <c r="A45" s="37"/>
      <c r="B45" s="37" t="s">
        <v>12</v>
      </c>
      <c r="C45" s="37"/>
    </row>
  </sheetData>
  <sheetProtection algorithmName="SHA-512" hashValue="HJvTkhenG+7ZpOOJa+ud46b8ppqiJ200mcxUn8XD7PJhzdctdFjFk7K1lGFd9N7pXDYPmObJ3gSb173dpk3T/Q==" saltValue="Y4yl1n7Gh9nVxC1g5kdOig==" spinCount="100000" sheet="1" objects="1" scenarios="1" selectLockedCells="1"/>
  <mergeCells count="11">
    <mergeCell ref="K20:L20"/>
    <mergeCell ref="B10:I10"/>
    <mergeCell ref="B12:E12"/>
    <mergeCell ref="B13:E13"/>
    <mergeCell ref="C20:D20"/>
    <mergeCell ref="E20:F20"/>
    <mergeCell ref="B14:E14"/>
    <mergeCell ref="G20:H20"/>
    <mergeCell ref="B15:E15"/>
    <mergeCell ref="B16:E16"/>
    <mergeCell ref="I20:J20"/>
  </mergeCells>
  <conditionalFormatting sqref="C22:C33 E22:E33 G22:G33 I22:I33 K22:K33">
    <cfRule type="cellIs" dxfId="53" priority="4" operator="lessThan">
      <formula>4</formula>
    </cfRule>
  </conditionalFormatting>
  <dataValidations count="1">
    <dataValidation type="list" allowBlank="1" showInputMessage="1" showErrorMessage="1" sqref="B18" xr:uid="{D1D65F69-5D07-B140-B2CC-61161BAB1FA6}">
      <formula1>$B$44:$B$45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CR37"/>
  <sheetViews>
    <sheetView topLeftCell="BT1" workbookViewId="0">
      <selection activeCell="CF4" sqref="CF4"/>
    </sheetView>
  </sheetViews>
  <sheetFormatPr defaultColWidth="8.81640625" defaultRowHeight="14.5" x14ac:dyDescent="0.35"/>
  <cols>
    <col min="1" max="1" width="3.81640625" hidden="1" customWidth="1"/>
    <col min="2" max="2" width="9.7265625" bestFit="1" customWidth="1"/>
    <col min="3" max="3" width="4.7265625" bestFit="1" customWidth="1"/>
    <col min="4" max="5" width="10.81640625" style="7" bestFit="1" customWidth="1"/>
    <col min="6" max="8" width="10.81640625" style="7" customWidth="1"/>
    <col min="9" max="9" width="3.26953125" style="33" hidden="1" customWidth="1"/>
    <col min="10" max="10" width="9.7265625" style="20" bestFit="1" customWidth="1"/>
    <col min="11" max="11" width="4.7265625" bestFit="1" customWidth="1"/>
    <col min="12" max="13" width="10.81640625" style="7" bestFit="1" customWidth="1"/>
    <col min="14" max="16" width="10.81640625" style="7" customWidth="1"/>
    <col min="17" max="17" width="3.26953125" style="33" hidden="1" customWidth="1"/>
    <col min="18" max="18" width="10.453125" style="20" bestFit="1" customWidth="1"/>
    <col min="19" max="19" width="4.7265625" bestFit="1" customWidth="1"/>
    <col min="20" max="21" width="10.81640625" style="7" bestFit="1" customWidth="1"/>
    <col min="22" max="24" width="10.81640625" style="7" customWidth="1"/>
    <col min="25" max="25" width="3.26953125" style="33" hidden="1" customWidth="1"/>
    <col min="26" max="26" width="10.453125" style="20" bestFit="1" customWidth="1"/>
    <col min="27" max="27" width="4.7265625" bestFit="1" customWidth="1"/>
    <col min="28" max="29" width="10.81640625" style="7" bestFit="1" customWidth="1"/>
    <col min="30" max="32" width="10.81640625" style="7" customWidth="1"/>
    <col min="33" max="33" width="3.26953125" style="33" hidden="1" customWidth="1"/>
    <col min="34" max="34" width="10.453125" style="20" bestFit="1" customWidth="1"/>
    <col min="35" max="35" width="4.7265625" bestFit="1" customWidth="1"/>
    <col min="36" max="37" width="10.81640625" style="7" bestFit="1" customWidth="1"/>
    <col min="38" max="40" width="10.81640625" style="7" customWidth="1"/>
    <col min="41" max="41" width="3.26953125" style="33" hidden="1" customWidth="1"/>
    <col min="42" max="42" width="10.453125" style="20" bestFit="1" customWidth="1"/>
    <col min="43" max="43" width="4.7265625" bestFit="1" customWidth="1"/>
    <col min="44" max="45" width="10.81640625" style="7" bestFit="1" customWidth="1"/>
    <col min="46" max="48" width="10.81640625" style="7" customWidth="1"/>
    <col min="49" max="49" width="3.26953125" style="33" hidden="1" customWidth="1"/>
    <col min="50" max="50" width="10.453125" style="20" bestFit="1" customWidth="1"/>
    <col min="51" max="51" width="4.7265625" bestFit="1" customWidth="1"/>
    <col min="52" max="53" width="10.81640625" style="7" bestFit="1" customWidth="1"/>
    <col min="54" max="56" width="10.81640625" style="7" customWidth="1"/>
    <col min="57" max="57" width="3.26953125" style="33" hidden="1" customWidth="1"/>
    <col min="58" max="58" width="10.453125" style="20" bestFit="1" customWidth="1"/>
    <col min="59" max="59" width="5" customWidth="1"/>
    <col min="60" max="61" width="10.81640625" style="7" bestFit="1" customWidth="1"/>
    <col min="62" max="64" width="10.81640625" style="7" customWidth="1"/>
    <col min="65" max="65" width="3.26953125" style="33" hidden="1" customWidth="1"/>
    <col min="66" max="66" width="10.453125" style="20" bestFit="1" customWidth="1"/>
    <col min="67" max="67" width="4.7265625" bestFit="1" customWidth="1"/>
    <col min="68" max="69" width="10.81640625" style="7" bestFit="1" customWidth="1"/>
    <col min="70" max="72" width="10.81640625" style="7" customWidth="1"/>
    <col min="73" max="73" width="3.26953125" style="33" hidden="1" customWidth="1"/>
    <col min="74" max="74" width="10.453125" style="20" bestFit="1" customWidth="1"/>
    <col min="75" max="75" width="4.7265625" bestFit="1" customWidth="1"/>
    <col min="76" max="77" width="10.81640625" style="7" bestFit="1" customWidth="1"/>
    <col min="78" max="80" width="10.81640625" style="7" customWidth="1"/>
    <col min="81" max="81" width="3.26953125" style="33" hidden="1" customWidth="1"/>
    <col min="82" max="82" width="10.453125" style="20" bestFit="1" customWidth="1"/>
    <col min="83" max="83" width="4.7265625" bestFit="1" customWidth="1"/>
    <col min="84" max="85" width="10.81640625" style="7" bestFit="1" customWidth="1"/>
    <col min="86" max="88" width="10.81640625" style="7" customWidth="1"/>
    <col min="89" max="89" width="3.26953125" hidden="1" customWidth="1"/>
    <col min="90" max="90" width="10.453125" style="20" bestFit="1" customWidth="1"/>
    <col min="91" max="91" width="4.7265625" bestFit="1" customWidth="1"/>
    <col min="92" max="96" width="10.81640625" style="7" bestFit="1" customWidth="1"/>
  </cols>
  <sheetData>
    <row r="2" spans="1:96" x14ac:dyDescent="0.35">
      <c r="A2" s="18">
        <f>IF(Overview!B18="July",7,8)</f>
        <v>8</v>
      </c>
      <c r="B2" s="53" t="str">
        <f>TEXT(B4,"mmmm")</f>
        <v>August</v>
      </c>
      <c r="C2" s="54"/>
      <c r="D2" s="54"/>
      <c r="E2" s="54"/>
      <c r="F2" s="54"/>
      <c r="G2" s="54"/>
      <c r="H2" s="55"/>
      <c r="I2" s="31">
        <f>IF(A2&lt;12,A2+1,1)</f>
        <v>9</v>
      </c>
      <c r="J2" s="53" t="str">
        <f>TEXT(J4,"mmmm")</f>
        <v>September</v>
      </c>
      <c r="K2" s="54"/>
      <c r="L2" s="54"/>
      <c r="M2" s="54"/>
      <c r="N2" s="54"/>
      <c r="O2" s="54"/>
      <c r="P2" s="55"/>
      <c r="Q2" s="31">
        <f>IF(I2&lt;12,I2+1,1)</f>
        <v>10</v>
      </c>
      <c r="R2" s="53" t="str">
        <f>TEXT(R4,"mmmm")</f>
        <v>October</v>
      </c>
      <c r="S2" s="54"/>
      <c r="T2" s="54"/>
      <c r="U2" s="54"/>
      <c r="V2" s="54"/>
      <c r="W2" s="54"/>
      <c r="X2" s="55"/>
      <c r="Y2" s="31">
        <f>IF(Q2&lt;12,Q2+1,1)</f>
        <v>11</v>
      </c>
      <c r="Z2" s="53" t="str">
        <f>TEXT(Z4,"mmmm")</f>
        <v>November</v>
      </c>
      <c r="AA2" s="54"/>
      <c r="AB2" s="54"/>
      <c r="AC2" s="54"/>
      <c r="AD2" s="54"/>
      <c r="AE2" s="54"/>
      <c r="AF2" s="55"/>
      <c r="AG2" s="31">
        <f>IF(Y2&lt;12,Y2+1,1)</f>
        <v>12</v>
      </c>
      <c r="AH2" s="53" t="str">
        <f>TEXT(AH4,"mmmm")</f>
        <v>December</v>
      </c>
      <c r="AI2" s="54"/>
      <c r="AJ2" s="54"/>
      <c r="AK2" s="54"/>
      <c r="AL2" s="54"/>
      <c r="AM2" s="54"/>
      <c r="AN2" s="55"/>
      <c r="AO2" s="31">
        <f>IF(AG2&lt;12,AG2+1,1)</f>
        <v>1</v>
      </c>
      <c r="AP2" s="53" t="str">
        <f>TEXT(AP4,"mmmm")</f>
        <v>January</v>
      </c>
      <c r="AQ2" s="54"/>
      <c r="AR2" s="54"/>
      <c r="AS2" s="54"/>
      <c r="AT2" s="54"/>
      <c r="AU2" s="54"/>
      <c r="AV2" s="55"/>
      <c r="AW2" s="31">
        <f>IF(AO2&lt;12,AO2+1,1)</f>
        <v>2</v>
      </c>
      <c r="AX2" s="53" t="str">
        <f>TEXT(AX4,"mmmm")</f>
        <v>February</v>
      </c>
      <c r="AY2" s="54"/>
      <c r="AZ2" s="54"/>
      <c r="BA2" s="54"/>
      <c r="BB2" s="54"/>
      <c r="BC2" s="54"/>
      <c r="BD2" s="55"/>
      <c r="BE2" s="31">
        <f>IF(AW2&lt;12,AW2+1,1)</f>
        <v>3</v>
      </c>
      <c r="BF2" s="53" t="str">
        <f>TEXT(BF4,"mmmm")</f>
        <v>March</v>
      </c>
      <c r="BG2" s="54"/>
      <c r="BH2" s="54"/>
      <c r="BI2" s="54"/>
      <c r="BJ2" s="54"/>
      <c r="BK2" s="54"/>
      <c r="BL2" s="55"/>
      <c r="BM2" s="31">
        <f>IF(BE2&lt;12,BE2+1,1)</f>
        <v>4</v>
      </c>
      <c r="BN2" s="53" t="str">
        <f>TEXT(BN4,"mmmm")</f>
        <v>April</v>
      </c>
      <c r="BO2" s="54"/>
      <c r="BP2" s="54"/>
      <c r="BQ2" s="54"/>
      <c r="BR2" s="54"/>
      <c r="BS2" s="54"/>
      <c r="BT2" s="55"/>
      <c r="BU2" s="31">
        <f>IF(BM2&lt;12,BM2+1,1)</f>
        <v>5</v>
      </c>
      <c r="BV2" s="53" t="str">
        <f>TEXT(BV4,"mmmm")</f>
        <v>May</v>
      </c>
      <c r="BW2" s="54"/>
      <c r="BX2" s="54"/>
      <c r="BY2" s="54"/>
      <c r="BZ2" s="54"/>
      <c r="CA2" s="54"/>
      <c r="CB2" s="55"/>
      <c r="CC2" s="31">
        <f>IF(BU2&lt;12,BU2+1,1)</f>
        <v>6</v>
      </c>
      <c r="CD2" s="53" t="str">
        <f>TEXT(CD4,"mmmm")</f>
        <v>June</v>
      </c>
      <c r="CE2" s="54"/>
      <c r="CF2" s="54"/>
      <c r="CG2" s="54"/>
      <c r="CH2" s="54"/>
      <c r="CI2" s="54"/>
      <c r="CJ2" s="55"/>
      <c r="CK2" s="18">
        <f>IF(CC2&lt;12,CC2+1,1)</f>
        <v>7</v>
      </c>
      <c r="CL2" s="53" t="str">
        <f>TEXT(CL4,"mmmm")</f>
        <v>July</v>
      </c>
      <c r="CM2" s="54"/>
      <c r="CN2" s="54"/>
      <c r="CO2" s="54"/>
      <c r="CP2" s="54"/>
      <c r="CQ2" s="54"/>
      <c r="CR2" s="55"/>
    </row>
    <row r="3" spans="1:96" s="1" customFormat="1" x14ac:dyDescent="0.35">
      <c r="B3" s="1" t="s">
        <v>13</v>
      </c>
      <c r="C3" s="1" t="s">
        <v>14</v>
      </c>
      <c r="D3" s="16">
        <f>Overview!$B$12</f>
        <v>0</v>
      </c>
      <c r="E3" s="16">
        <f>Overview!$B$13</f>
        <v>0</v>
      </c>
      <c r="F3" s="16">
        <f>Overview!$B$14</f>
        <v>0</v>
      </c>
      <c r="G3" s="16">
        <f>Overview!$B$15</f>
        <v>0</v>
      </c>
      <c r="H3" s="16">
        <f>Overview!$B$16</f>
        <v>0</v>
      </c>
      <c r="I3" s="32"/>
      <c r="J3" s="19" t="s">
        <v>13</v>
      </c>
      <c r="K3" s="1" t="s">
        <v>14</v>
      </c>
      <c r="L3" s="16">
        <f>Overview!$B$12</f>
        <v>0</v>
      </c>
      <c r="M3" s="16">
        <f>Overview!$B$13</f>
        <v>0</v>
      </c>
      <c r="N3" s="16">
        <f>Overview!$B$14</f>
        <v>0</v>
      </c>
      <c r="O3" s="16">
        <f>Overview!$B$15</f>
        <v>0</v>
      </c>
      <c r="P3" s="16">
        <f>Overview!$B$16</f>
        <v>0</v>
      </c>
      <c r="Q3" s="32"/>
      <c r="R3" s="19" t="s">
        <v>13</v>
      </c>
      <c r="S3" s="1" t="s">
        <v>14</v>
      </c>
      <c r="T3" s="16">
        <f>Overview!$B$12</f>
        <v>0</v>
      </c>
      <c r="U3" s="16">
        <f>Overview!$B$13</f>
        <v>0</v>
      </c>
      <c r="V3" s="16">
        <f>Overview!$B$14</f>
        <v>0</v>
      </c>
      <c r="W3" s="16">
        <f>Overview!$B$15</f>
        <v>0</v>
      </c>
      <c r="X3" s="16">
        <f>Overview!$B$16</f>
        <v>0</v>
      </c>
      <c r="Y3" s="32"/>
      <c r="Z3" s="19" t="s">
        <v>13</v>
      </c>
      <c r="AA3" s="1" t="s">
        <v>14</v>
      </c>
      <c r="AB3" s="16">
        <f>Overview!$B$12</f>
        <v>0</v>
      </c>
      <c r="AC3" s="16">
        <f>Overview!$B$13</f>
        <v>0</v>
      </c>
      <c r="AD3" s="16">
        <f>Overview!$B$14</f>
        <v>0</v>
      </c>
      <c r="AE3" s="16">
        <f>Overview!$B$15</f>
        <v>0</v>
      </c>
      <c r="AF3" s="16">
        <f>Overview!$B$16</f>
        <v>0</v>
      </c>
      <c r="AG3" s="32"/>
      <c r="AH3" s="19" t="s">
        <v>13</v>
      </c>
      <c r="AI3" s="1" t="s">
        <v>14</v>
      </c>
      <c r="AJ3" s="16">
        <f>Overview!$B$12</f>
        <v>0</v>
      </c>
      <c r="AK3" s="16">
        <f>Overview!$B$13</f>
        <v>0</v>
      </c>
      <c r="AL3" s="16">
        <f>Overview!$B$14</f>
        <v>0</v>
      </c>
      <c r="AM3" s="16">
        <f>Overview!$B$15</f>
        <v>0</v>
      </c>
      <c r="AN3" s="16">
        <f>Overview!$B$16</f>
        <v>0</v>
      </c>
      <c r="AO3" s="32"/>
      <c r="AP3" s="19" t="s">
        <v>13</v>
      </c>
      <c r="AQ3" s="1" t="s">
        <v>14</v>
      </c>
      <c r="AR3" s="16">
        <f>Overview!$B$12</f>
        <v>0</v>
      </c>
      <c r="AS3" s="16">
        <f>Overview!$B$13</f>
        <v>0</v>
      </c>
      <c r="AT3" s="16">
        <f>Overview!$B$14</f>
        <v>0</v>
      </c>
      <c r="AU3" s="16">
        <f>Overview!$B$15</f>
        <v>0</v>
      </c>
      <c r="AV3" s="16">
        <f>Overview!$B$16</f>
        <v>0</v>
      </c>
      <c r="AW3" s="32"/>
      <c r="AX3" s="19" t="s">
        <v>13</v>
      </c>
      <c r="AY3" s="1" t="s">
        <v>14</v>
      </c>
      <c r="AZ3" s="16">
        <f>Overview!$B$12</f>
        <v>0</v>
      </c>
      <c r="BA3" s="16">
        <f>Overview!$B$13</f>
        <v>0</v>
      </c>
      <c r="BB3" s="16">
        <f>Overview!$B$14</f>
        <v>0</v>
      </c>
      <c r="BC3" s="16">
        <f>Overview!$B$15</f>
        <v>0</v>
      </c>
      <c r="BD3" s="16">
        <f>Overview!$B$16</f>
        <v>0</v>
      </c>
      <c r="BE3" s="32"/>
      <c r="BF3" s="19" t="s">
        <v>13</v>
      </c>
      <c r="BG3" s="1" t="s">
        <v>14</v>
      </c>
      <c r="BH3" s="16">
        <f>Overview!$B$12</f>
        <v>0</v>
      </c>
      <c r="BI3" s="16">
        <f>Overview!$B$13</f>
        <v>0</v>
      </c>
      <c r="BJ3" s="16">
        <f>Overview!$B$14</f>
        <v>0</v>
      </c>
      <c r="BK3" s="16">
        <f>Overview!$B$15</f>
        <v>0</v>
      </c>
      <c r="BL3" s="16">
        <f>Overview!$B$16</f>
        <v>0</v>
      </c>
      <c r="BM3" s="32"/>
      <c r="BN3" s="19" t="s">
        <v>13</v>
      </c>
      <c r="BO3" s="1" t="s">
        <v>14</v>
      </c>
      <c r="BP3" s="16">
        <f>Overview!$B$12</f>
        <v>0</v>
      </c>
      <c r="BQ3" s="16">
        <f>Overview!$B$13</f>
        <v>0</v>
      </c>
      <c r="BR3" s="16">
        <f>Overview!$B$14</f>
        <v>0</v>
      </c>
      <c r="BS3" s="16">
        <f>Overview!$B$15</f>
        <v>0</v>
      </c>
      <c r="BT3" s="16">
        <f>Overview!$B$16</f>
        <v>0</v>
      </c>
      <c r="BU3" s="32"/>
      <c r="BV3" s="19" t="s">
        <v>13</v>
      </c>
      <c r="BW3" s="1" t="s">
        <v>14</v>
      </c>
      <c r="BX3" s="16">
        <f>Overview!$B$12</f>
        <v>0</v>
      </c>
      <c r="BY3" s="16">
        <f>Overview!$B$13</f>
        <v>0</v>
      </c>
      <c r="BZ3" s="16">
        <f>Overview!$B$14</f>
        <v>0</v>
      </c>
      <c r="CA3" s="16">
        <f>Overview!$B$15</f>
        <v>0</v>
      </c>
      <c r="CB3" s="16">
        <f>Overview!$B$16</f>
        <v>0</v>
      </c>
      <c r="CC3" s="32"/>
      <c r="CD3" s="19" t="s">
        <v>13</v>
      </c>
      <c r="CE3" s="1" t="s">
        <v>14</v>
      </c>
      <c r="CF3" s="16">
        <f>Overview!$B$12</f>
        <v>0</v>
      </c>
      <c r="CG3" s="16">
        <f>Overview!$B$13</f>
        <v>0</v>
      </c>
      <c r="CH3" s="16">
        <f>Overview!$B$14</f>
        <v>0</v>
      </c>
      <c r="CI3" s="16">
        <f>Overview!$B$15</f>
        <v>0</v>
      </c>
      <c r="CJ3" s="16">
        <f>Overview!$B$16</f>
        <v>0</v>
      </c>
      <c r="CL3" s="19" t="s">
        <v>13</v>
      </c>
      <c r="CM3" s="1" t="s">
        <v>14</v>
      </c>
      <c r="CN3" s="16">
        <f>Overview!$B$12</f>
        <v>0</v>
      </c>
      <c r="CO3" s="16">
        <f>Overview!$B$13</f>
        <v>0</v>
      </c>
      <c r="CP3" s="16">
        <f>Overview!$B$14</f>
        <v>0</v>
      </c>
      <c r="CQ3" s="16">
        <f>Overview!$B$15</f>
        <v>0</v>
      </c>
      <c r="CR3" s="16">
        <f>Overview!$B$16</f>
        <v>0</v>
      </c>
    </row>
    <row r="4" spans="1:96" x14ac:dyDescent="0.35">
      <c r="A4" s="18">
        <v>1</v>
      </c>
      <c r="B4" s="35" t="str">
        <f>CONCATENATE(A$2,"/",$A4,"/",Overview!$B$40)</f>
        <v>8/1/2026</v>
      </c>
      <c r="C4" t="str">
        <f t="shared" ref="C4:C10" si="0">TEXT(WEEKDAY(B4),"ddd")</f>
        <v>Sat</v>
      </c>
      <c r="D4" s="42"/>
      <c r="E4" s="42"/>
      <c r="F4" s="42"/>
      <c r="G4" s="42"/>
      <c r="H4" s="42"/>
      <c r="J4" s="20" t="str">
        <f>CONCATENATE(I$2,"/",$A4,"/",Overview!$B$40)</f>
        <v>9/1/2026</v>
      </c>
      <c r="K4" t="str">
        <f>TEXT(WEEKDAY(J4),"ddd")</f>
        <v>Tue</v>
      </c>
      <c r="L4" s="42"/>
      <c r="M4" s="42"/>
      <c r="N4" s="42"/>
      <c r="O4" s="42"/>
      <c r="P4" s="42"/>
      <c r="R4" s="20" t="str">
        <f>CONCATENATE(Q$2,"/",$A4,"/",Overview!$B$40)</f>
        <v>10/1/2026</v>
      </c>
      <c r="S4" t="str">
        <f>TEXT(WEEKDAY(R4),"ddd")</f>
        <v>Thu</v>
      </c>
      <c r="T4" s="42"/>
      <c r="U4" s="42"/>
      <c r="V4" s="42"/>
      <c r="W4" s="42"/>
      <c r="X4" s="42"/>
      <c r="Z4" s="20" t="str">
        <f>CONCATENATE(Y$2,"/",$A4,"/",Overview!$B$40)</f>
        <v>11/1/2026</v>
      </c>
      <c r="AA4" t="str">
        <f t="shared" ref="AA4:AA34" si="1">TEXT(WEEKDAY(Z4),"ddd")</f>
        <v>Sun</v>
      </c>
      <c r="AB4" s="42"/>
      <c r="AC4" s="42"/>
      <c r="AD4" s="42"/>
      <c r="AE4" s="42"/>
      <c r="AF4" s="42"/>
      <c r="AH4" s="20" t="str">
        <f>CONCATENATE(AG$2,"/",$A4,"/",Overview!$B$40)</f>
        <v>12/1/2026</v>
      </c>
      <c r="AI4" t="str">
        <f t="shared" ref="AI4:AI34" si="2">TEXT(WEEKDAY(AH4),"ddd")</f>
        <v>Tue</v>
      </c>
      <c r="AJ4" s="42"/>
      <c r="AK4" s="42"/>
      <c r="AL4" s="42"/>
      <c r="AM4" s="42"/>
      <c r="AN4" s="42"/>
      <c r="AP4" s="20" t="str">
        <f>CONCATENATE(AO$2,"/",$A4,"/",(IF(AO$2=12,Overview!$B$40,Overview!$B$40+1)))</f>
        <v>1/1/2027</v>
      </c>
      <c r="AQ4" t="str">
        <f t="shared" ref="AQ4:AQ34" si="3">TEXT(WEEKDAY(AP4),"ddd")</f>
        <v>Fri</v>
      </c>
      <c r="AR4" s="42"/>
      <c r="AS4" s="42"/>
      <c r="AT4" s="42"/>
      <c r="AU4" s="42"/>
      <c r="AV4" s="42"/>
      <c r="AX4" s="20" t="str">
        <f>CONCATENATE(AW$2,"/",$A4,"/",(Overview!$B$40+1))</f>
        <v>2/1/2027</v>
      </c>
      <c r="AY4" t="str">
        <f t="shared" ref="AY4:AY34" si="4">TEXT(WEEKDAY(AX4),"ddd")</f>
        <v>Mon</v>
      </c>
      <c r="AZ4" s="42"/>
      <c r="BA4" s="42"/>
      <c r="BB4" s="42"/>
      <c r="BC4" s="42"/>
      <c r="BD4" s="42"/>
      <c r="BF4" s="20" t="str">
        <f>CONCATENATE(BE$2,"/",$A4,"/",(Overview!$B$40+1))</f>
        <v>3/1/2027</v>
      </c>
      <c r="BG4" t="str">
        <f t="shared" ref="BG4:BG34" si="5">TEXT(WEEKDAY(BF4),"ddd")</f>
        <v>Mon</v>
      </c>
      <c r="BH4" s="42"/>
      <c r="BI4" s="42"/>
      <c r="BJ4" s="42"/>
      <c r="BK4" s="42"/>
      <c r="BL4" s="42"/>
      <c r="BN4" s="20" t="str">
        <f>CONCATENATE(BM$2,"/",$A4,"/",(Overview!$B$40+1))</f>
        <v>4/1/2027</v>
      </c>
      <c r="BO4" t="str">
        <f t="shared" ref="BO4:BO34" si="6">TEXT(WEEKDAY(BN4),"ddd")</f>
        <v>Thu</v>
      </c>
      <c r="BP4" s="42"/>
      <c r="BQ4" s="42"/>
      <c r="BR4" s="42"/>
      <c r="BS4" s="42"/>
      <c r="BT4" s="42"/>
      <c r="BV4" s="20" t="str">
        <f>CONCATENATE(BU$2,"/",$A4,"/",(Overview!$B$40+1))</f>
        <v>5/1/2027</v>
      </c>
      <c r="BW4" t="str">
        <f t="shared" ref="BW4:BW34" si="7">TEXT(WEEKDAY(BV4),"ddd")</f>
        <v>Sat</v>
      </c>
      <c r="BX4" s="42"/>
      <c r="BY4" s="42"/>
      <c r="BZ4" s="42"/>
      <c r="CA4" s="42"/>
      <c r="CB4" s="42"/>
      <c r="CD4" s="20" t="str">
        <f>CONCATENATE(CC$2,"/",$A4,"/",(Overview!$B$40+1))</f>
        <v>6/1/2027</v>
      </c>
      <c r="CE4" t="str">
        <f t="shared" ref="CE4:CE34" si="8">TEXT(WEEKDAY(CD4),"ddd")</f>
        <v>Tue</v>
      </c>
      <c r="CF4" s="42"/>
      <c r="CG4" s="42"/>
      <c r="CH4" s="42"/>
      <c r="CI4" s="42"/>
      <c r="CJ4" s="42"/>
      <c r="CL4" s="20" t="str">
        <f>CONCATENATE(CK$2,"/",$A4,"/",(Overview!$B$40+1))</f>
        <v>7/1/2027</v>
      </c>
      <c r="CM4" t="str">
        <f t="shared" ref="CM4:CM34" si="9">TEXT(WEEKDAY(CL4),"ddd")</f>
        <v>Thu</v>
      </c>
      <c r="CN4" s="42"/>
      <c r="CO4" s="42"/>
      <c r="CP4" s="42"/>
      <c r="CQ4" s="42"/>
      <c r="CR4" s="42"/>
    </row>
    <row r="5" spans="1:96" x14ac:dyDescent="0.35">
      <c r="A5" s="18">
        <v>2</v>
      </c>
      <c r="B5" t="str">
        <f>CONCATENATE(A$2,"/",$A5,"/",Overview!$B$40)</f>
        <v>8/2/2026</v>
      </c>
      <c r="C5" t="str">
        <f t="shared" si="0"/>
        <v>Sun</v>
      </c>
      <c r="D5" s="42"/>
      <c r="E5" s="42"/>
      <c r="F5" s="42"/>
      <c r="G5" s="42"/>
      <c r="H5" s="42"/>
      <c r="J5" s="20" t="str">
        <f>CONCATENATE(I$2,"/",$A5,"/",Overview!$B$40)</f>
        <v>9/2/2026</v>
      </c>
      <c r="K5" t="str">
        <f>TEXT(WEEKDAY(J5),"ddd")</f>
        <v>Wed</v>
      </c>
      <c r="L5" s="42"/>
      <c r="M5" s="42"/>
      <c r="N5" s="42"/>
      <c r="O5" s="42"/>
      <c r="P5" s="42"/>
      <c r="R5" s="20" t="str">
        <f>CONCATENATE(Q$2,"/",$A5,"/",Overview!$B$40)</f>
        <v>10/2/2026</v>
      </c>
      <c r="S5" t="str">
        <f>TEXT(WEEKDAY(R5),"ddd")</f>
        <v>Fri</v>
      </c>
      <c r="T5" s="42"/>
      <c r="U5" s="42"/>
      <c r="V5" s="42"/>
      <c r="W5" s="42"/>
      <c r="X5" s="42"/>
      <c r="Z5" s="20" t="str">
        <f>CONCATENATE(Y$2,"/",$A5,"/",Overview!$B$40)</f>
        <v>11/2/2026</v>
      </c>
      <c r="AA5" t="str">
        <f t="shared" si="1"/>
        <v>Mon</v>
      </c>
      <c r="AB5" s="42"/>
      <c r="AC5" s="42"/>
      <c r="AD5" s="42"/>
      <c r="AE5" s="42"/>
      <c r="AF5" s="42"/>
      <c r="AH5" s="20" t="str">
        <f>CONCATENATE(AG$2,"/",$A5,"/",Overview!$B$40)</f>
        <v>12/2/2026</v>
      </c>
      <c r="AI5" t="str">
        <f t="shared" si="2"/>
        <v>Wed</v>
      </c>
      <c r="AJ5" s="42"/>
      <c r="AK5" s="42"/>
      <c r="AL5" s="42"/>
      <c r="AM5" s="42"/>
      <c r="AN5" s="42"/>
      <c r="AP5" s="20" t="str">
        <f>CONCATENATE(AO$2,"/",$A5,"/",(IF(AO$2=12,Overview!$B$40,Overview!$B$40+1)))</f>
        <v>1/2/2027</v>
      </c>
      <c r="AQ5" t="str">
        <f t="shared" si="3"/>
        <v>Sat</v>
      </c>
      <c r="AR5" s="42"/>
      <c r="AS5" s="42"/>
      <c r="AT5" s="42"/>
      <c r="AU5" s="42"/>
      <c r="AV5" s="42"/>
      <c r="AX5" s="20" t="str">
        <f>CONCATENATE(AW$2,"/",$A5,"/",(Overview!$B$40+1))</f>
        <v>2/2/2027</v>
      </c>
      <c r="AY5" t="str">
        <f t="shared" si="4"/>
        <v>Tue</v>
      </c>
      <c r="AZ5" s="42"/>
      <c r="BA5" s="42"/>
      <c r="BB5" s="42"/>
      <c r="BC5" s="42"/>
      <c r="BD5" s="42"/>
      <c r="BF5" s="20" t="str">
        <f>CONCATENATE(BE$2,"/",$A5,"/",(Overview!$B$40+1))</f>
        <v>3/2/2027</v>
      </c>
      <c r="BG5" t="str">
        <f t="shared" si="5"/>
        <v>Tue</v>
      </c>
      <c r="BH5" s="42"/>
      <c r="BI5" s="42"/>
      <c r="BJ5" s="42"/>
      <c r="BK5" s="42"/>
      <c r="BL5" s="42"/>
      <c r="BN5" s="20" t="str">
        <f>CONCATENATE(BM$2,"/",$A5,"/",(Overview!$B$40+1))</f>
        <v>4/2/2027</v>
      </c>
      <c r="BO5" t="str">
        <f t="shared" si="6"/>
        <v>Fri</v>
      </c>
      <c r="BP5" s="42"/>
      <c r="BQ5" s="42"/>
      <c r="BR5" s="42"/>
      <c r="BS5" s="42"/>
      <c r="BT5" s="42"/>
      <c r="BV5" s="20" t="str">
        <f>CONCATENATE(BU$2,"/",$A5,"/",(Overview!$B$40+1))</f>
        <v>5/2/2027</v>
      </c>
      <c r="BW5" t="str">
        <f t="shared" si="7"/>
        <v>Sun</v>
      </c>
      <c r="BX5" s="42"/>
      <c r="BY5" s="42"/>
      <c r="BZ5" s="42"/>
      <c r="CA5" s="42"/>
      <c r="CB5" s="42"/>
      <c r="CD5" s="20" t="str">
        <f>CONCATENATE(CC$2,"/",$A5,"/",(Overview!$B$40+1))</f>
        <v>6/2/2027</v>
      </c>
      <c r="CE5" t="str">
        <f t="shared" si="8"/>
        <v>Wed</v>
      </c>
      <c r="CF5" s="42"/>
      <c r="CG5" s="42"/>
      <c r="CH5" s="42"/>
      <c r="CI5" s="42"/>
      <c r="CJ5" s="42"/>
      <c r="CL5" s="20" t="str">
        <f>CONCATENATE(CK$2,"/",$A5,"/",(Overview!$B$40+1))</f>
        <v>7/2/2027</v>
      </c>
      <c r="CM5" t="str">
        <f t="shared" si="9"/>
        <v>Fri</v>
      </c>
      <c r="CN5" s="42"/>
      <c r="CO5" s="42"/>
      <c r="CP5" s="42"/>
      <c r="CQ5" s="42"/>
      <c r="CR5" s="42"/>
    </row>
    <row r="6" spans="1:96" x14ac:dyDescent="0.35">
      <c r="A6" s="18">
        <v>3</v>
      </c>
      <c r="B6" t="str">
        <f>CONCATENATE(A$2,"/",$A6,"/",Overview!$B$40)</f>
        <v>8/3/2026</v>
      </c>
      <c r="C6" t="str">
        <f t="shared" si="0"/>
        <v>Mon</v>
      </c>
      <c r="D6" s="42"/>
      <c r="E6" s="42"/>
      <c r="F6" s="42"/>
      <c r="G6" s="42"/>
      <c r="H6" s="42"/>
      <c r="J6" s="20" t="str">
        <f>CONCATENATE(I$2,"/",$A6,"/",Overview!$B$40)</f>
        <v>9/3/2026</v>
      </c>
      <c r="K6" t="str">
        <f>TEXT(WEEKDAY(J6),"ddd")</f>
        <v>Thu</v>
      </c>
      <c r="L6" s="42"/>
      <c r="M6" s="42"/>
      <c r="N6" s="42"/>
      <c r="O6" s="42"/>
      <c r="P6" s="42"/>
      <c r="R6" s="20" t="str">
        <f>CONCATENATE(Q$2,"/",$A6,"/",Overview!$B$40)</f>
        <v>10/3/2026</v>
      </c>
      <c r="S6" t="str">
        <f t="shared" ref="S6:S34" si="10">TEXT(WEEKDAY(R6),"ddd")</f>
        <v>Sat</v>
      </c>
      <c r="T6" s="42"/>
      <c r="U6" s="42"/>
      <c r="V6" s="42"/>
      <c r="W6" s="42"/>
      <c r="X6" s="42"/>
      <c r="Z6" s="20" t="str">
        <f>CONCATENATE(Y$2,"/",$A6,"/",Overview!$B$40)</f>
        <v>11/3/2026</v>
      </c>
      <c r="AA6" t="str">
        <f t="shared" si="1"/>
        <v>Tue</v>
      </c>
      <c r="AB6" s="42"/>
      <c r="AC6" s="42"/>
      <c r="AD6" s="42"/>
      <c r="AE6" s="42"/>
      <c r="AF6" s="42"/>
      <c r="AH6" s="20" t="str">
        <f>CONCATENATE(AG$2,"/",$A6,"/",Overview!$B$40)</f>
        <v>12/3/2026</v>
      </c>
      <c r="AI6" t="str">
        <f t="shared" si="2"/>
        <v>Thu</v>
      </c>
      <c r="AJ6" s="42"/>
      <c r="AK6" s="42"/>
      <c r="AL6" s="42"/>
      <c r="AM6" s="42"/>
      <c r="AN6" s="42"/>
      <c r="AP6" s="20" t="str">
        <f>CONCATENATE(AO$2,"/",$A6,"/",(IF(AO$2=12,Overview!$B$40,Overview!$B$40+1)))</f>
        <v>1/3/2027</v>
      </c>
      <c r="AQ6" t="str">
        <f t="shared" si="3"/>
        <v>Sun</v>
      </c>
      <c r="AR6" s="42"/>
      <c r="AS6" s="42"/>
      <c r="AT6" s="42"/>
      <c r="AU6" s="42"/>
      <c r="AV6" s="42"/>
      <c r="AX6" s="20" t="str">
        <f>CONCATENATE(AW$2,"/",$A6,"/",(Overview!$B$40+1))</f>
        <v>2/3/2027</v>
      </c>
      <c r="AY6" t="str">
        <f t="shared" si="4"/>
        <v>Wed</v>
      </c>
      <c r="AZ6" s="42"/>
      <c r="BA6" s="42"/>
      <c r="BB6" s="42"/>
      <c r="BC6" s="42"/>
      <c r="BD6" s="42"/>
      <c r="BF6" s="20" t="str">
        <f>CONCATENATE(BE$2,"/",$A6,"/",(Overview!$B$40+1))</f>
        <v>3/3/2027</v>
      </c>
      <c r="BG6" t="str">
        <f t="shared" si="5"/>
        <v>Wed</v>
      </c>
      <c r="BH6" s="42"/>
      <c r="BI6" s="42"/>
      <c r="BJ6" s="42"/>
      <c r="BK6" s="42"/>
      <c r="BL6" s="42"/>
      <c r="BN6" s="20" t="str">
        <f>CONCATENATE(BM$2,"/",$A6,"/",(Overview!$B$40+1))</f>
        <v>4/3/2027</v>
      </c>
      <c r="BO6" t="str">
        <f t="shared" si="6"/>
        <v>Sat</v>
      </c>
      <c r="BP6" s="42"/>
      <c r="BQ6" s="42"/>
      <c r="BR6" s="42"/>
      <c r="BS6" s="42"/>
      <c r="BT6" s="42"/>
      <c r="BV6" s="20" t="str">
        <f>CONCATENATE(BU$2,"/",$A6,"/",(Overview!$B$40+1))</f>
        <v>5/3/2027</v>
      </c>
      <c r="BW6" t="str">
        <f t="shared" si="7"/>
        <v>Mon</v>
      </c>
      <c r="BX6" s="42"/>
      <c r="BY6" s="42"/>
      <c r="BZ6" s="42"/>
      <c r="CA6" s="42"/>
      <c r="CB6" s="42"/>
      <c r="CD6" s="20" t="str">
        <f>CONCATENATE(CC$2,"/",$A6,"/",(Overview!$B$40+1))</f>
        <v>6/3/2027</v>
      </c>
      <c r="CE6" t="str">
        <f t="shared" si="8"/>
        <v>Thu</v>
      </c>
      <c r="CF6" s="42"/>
      <c r="CG6" s="42"/>
      <c r="CH6" s="42"/>
      <c r="CI6" s="42"/>
      <c r="CJ6" s="42"/>
      <c r="CL6" s="20" t="str">
        <f>CONCATENATE(CK$2,"/",$A6,"/",(Overview!$B$40+1))</f>
        <v>7/3/2027</v>
      </c>
      <c r="CM6" t="str">
        <f t="shared" si="9"/>
        <v>Sat</v>
      </c>
      <c r="CN6" s="42"/>
      <c r="CO6" s="42"/>
      <c r="CP6" s="42"/>
      <c r="CQ6" s="42"/>
      <c r="CR6" s="42"/>
    </row>
    <row r="7" spans="1:96" x14ac:dyDescent="0.35">
      <c r="A7" s="18">
        <v>4</v>
      </c>
      <c r="B7" t="str">
        <f>CONCATENATE(A$2,"/",$A7,"/",Overview!$B$40)</f>
        <v>8/4/2026</v>
      </c>
      <c r="C7" t="str">
        <f t="shared" si="0"/>
        <v>Tue</v>
      </c>
      <c r="D7" s="42"/>
      <c r="E7" s="42"/>
      <c r="F7" s="42"/>
      <c r="G7" s="42"/>
      <c r="H7" s="42"/>
      <c r="J7" s="20" t="str">
        <f>CONCATENATE(I$2,"/",$A7,"/",Overview!$B$40)</f>
        <v>9/4/2026</v>
      </c>
      <c r="K7" t="str">
        <f>TEXT(WEEKDAY(J7),"ddd")</f>
        <v>Fri</v>
      </c>
      <c r="L7" s="42"/>
      <c r="M7" s="42"/>
      <c r="N7" s="42"/>
      <c r="O7" s="42"/>
      <c r="P7" s="42"/>
      <c r="R7" s="20" t="str">
        <f>CONCATENATE(Q$2,"/",$A7,"/",Overview!$B$40)</f>
        <v>10/4/2026</v>
      </c>
      <c r="S7" t="str">
        <f t="shared" si="10"/>
        <v>Sun</v>
      </c>
      <c r="T7" s="42"/>
      <c r="U7" s="42"/>
      <c r="V7" s="42"/>
      <c r="W7" s="42"/>
      <c r="X7" s="42"/>
      <c r="Z7" s="20" t="str">
        <f>CONCATENATE(Y$2,"/",$A7,"/",Overview!$B$40)</f>
        <v>11/4/2026</v>
      </c>
      <c r="AA7" t="str">
        <f t="shared" si="1"/>
        <v>Wed</v>
      </c>
      <c r="AB7" s="42"/>
      <c r="AC7" s="42"/>
      <c r="AD7" s="42"/>
      <c r="AE7" s="42"/>
      <c r="AF7" s="42"/>
      <c r="AH7" s="20" t="str">
        <f>CONCATENATE(AG$2,"/",$A7,"/",Overview!$B$40)</f>
        <v>12/4/2026</v>
      </c>
      <c r="AI7" t="str">
        <f t="shared" si="2"/>
        <v>Fri</v>
      </c>
      <c r="AJ7" s="42"/>
      <c r="AK7" s="42"/>
      <c r="AL7" s="42"/>
      <c r="AM7" s="42"/>
      <c r="AN7" s="42"/>
      <c r="AP7" s="20" t="str">
        <f>CONCATENATE(AO$2,"/",$A7,"/",(IF(AO$2=12,Overview!$B$40,Overview!$B$40+1)))</f>
        <v>1/4/2027</v>
      </c>
      <c r="AQ7" t="str">
        <f t="shared" si="3"/>
        <v>Mon</v>
      </c>
      <c r="AR7" s="42"/>
      <c r="AS7" s="42"/>
      <c r="AT7" s="42"/>
      <c r="AU7" s="42"/>
      <c r="AV7" s="42"/>
      <c r="AX7" s="20" t="str">
        <f>CONCATENATE(AW$2,"/",$A7,"/",(Overview!$B$40+1))</f>
        <v>2/4/2027</v>
      </c>
      <c r="AY7" t="str">
        <f t="shared" si="4"/>
        <v>Thu</v>
      </c>
      <c r="AZ7" s="42"/>
      <c r="BA7" s="42"/>
      <c r="BB7" s="42"/>
      <c r="BC7" s="42"/>
      <c r="BD7" s="42"/>
      <c r="BF7" s="20" t="str">
        <f>CONCATENATE(BE$2,"/",$A7,"/",(Overview!$B$40+1))</f>
        <v>3/4/2027</v>
      </c>
      <c r="BG7" t="str">
        <f t="shared" si="5"/>
        <v>Thu</v>
      </c>
      <c r="BH7" s="42"/>
      <c r="BI7" s="42"/>
      <c r="BJ7" s="42"/>
      <c r="BK7" s="42"/>
      <c r="BL7" s="42"/>
      <c r="BN7" s="20" t="str">
        <f>CONCATENATE(BM$2,"/",$A7,"/",(Overview!$B$40+1))</f>
        <v>4/4/2027</v>
      </c>
      <c r="BO7" t="str">
        <f t="shared" si="6"/>
        <v>Sun</v>
      </c>
      <c r="BP7" s="42"/>
      <c r="BQ7" s="42"/>
      <c r="BR7" s="42"/>
      <c r="BS7" s="42"/>
      <c r="BT7" s="42"/>
      <c r="BV7" s="20" t="str">
        <f>CONCATENATE(BU$2,"/",$A7,"/",(Overview!$B$40+1))</f>
        <v>5/4/2027</v>
      </c>
      <c r="BW7" t="str">
        <f t="shared" si="7"/>
        <v>Tue</v>
      </c>
      <c r="BX7" s="42"/>
      <c r="BY7" s="42"/>
      <c r="BZ7" s="42"/>
      <c r="CA7" s="42"/>
      <c r="CB7" s="42"/>
      <c r="CD7" s="20" t="str">
        <f>CONCATENATE(CC$2,"/",$A7,"/",(Overview!$B$40+1))</f>
        <v>6/4/2027</v>
      </c>
      <c r="CE7" t="str">
        <f t="shared" si="8"/>
        <v>Fri</v>
      </c>
      <c r="CF7" s="42"/>
      <c r="CG7" s="42"/>
      <c r="CH7" s="42"/>
      <c r="CI7" s="42"/>
      <c r="CJ7" s="42"/>
      <c r="CL7" s="20" t="str">
        <f>CONCATENATE(CK$2,"/",$A7,"/",(Overview!$B$40+1))</f>
        <v>7/4/2027</v>
      </c>
      <c r="CM7" t="str">
        <f t="shared" si="9"/>
        <v>Sun</v>
      </c>
      <c r="CN7" s="42"/>
      <c r="CO7" s="42"/>
      <c r="CP7" s="42"/>
      <c r="CQ7" s="42"/>
      <c r="CR7" s="42"/>
    </row>
    <row r="8" spans="1:96" x14ac:dyDescent="0.35">
      <c r="A8" s="18">
        <v>5</v>
      </c>
      <c r="B8" t="str">
        <f>CONCATENATE(A$2,"/",$A8,"/",Overview!$B$40)</f>
        <v>8/5/2026</v>
      </c>
      <c r="C8" t="str">
        <f t="shared" si="0"/>
        <v>Wed</v>
      </c>
      <c r="D8" s="42"/>
      <c r="E8" s="42"/>
      <c r="F8" s="42"/>
      <c r="G8" s="42"/>
      <c r="H8" s="42"/>
      <c r="J8" s="20" t="str">
        <f>CONCATENATE(I$2,"/",$A8,"/",Overview!$B$40)</f>
        <v>9/5/2026</v>
      </c>
      <c r="K8" t="str">
        <f t="shared" ref="K8:K34" si="11">TEXT(WEEKDAY(J8),"ddd")</f>
        <v>Sat</v>
      </c>
      <c r="L8" s="42"/>
      <c r="M8" s="42"/>
      <c r="N8" s="42"/>
      <c r="O8" s="42"/>
      <c r="P8" s="42"/>
      <c r="R8" s="20" t="str">
        <f>CONCATENATE(Q$2,"/",$A8,"/",Overview!$B$40)</f>
        <v>10/5/2026</v>
      </c>
      <c r="S8" t="str">
        <f t="shared" si="10"/>
        <v>Mon</v>
      </c>
      <c r="T8" s="42"/>
      <c r="U8" s="42"/>
      <c r="V8" s="42"/>
      <c r="W8" s="42"/>
      <c r="X8" s="42"/>
      <c r="Z8" s="20" t="str">
        <f>CONCATENATE(Y$2,"/",$A8,"/",Overview!$B$40)</f>
        <v>11/5/2026</v>
      </c>
      <c r="AA8" t="str">
        <f t="shared" si="1"/>
        <v>Thu</v>
      </c>
      <c r="AB8" s="42"/>
      <c r="AC8" s="42"/>
      <c r="AD8" s="42"/>
      <c r="AE8" s="42"/>
      <c r="AF8" s="42"/>
      <c r="AH8" s="20" t="str">
        <f>CONCATENATE(AG$2,"/",$A8,"/",Overview!$B$40)</f>
        <v>12/5/2026</v>
      </c>
      <c r="AI8" t="str">
        <f t="shared" si="2"/>
        <v>Sat</v>
      </c>
      <c r="AJ8" s="42"/>
      <c r="AK8" s="42"/>
      <c r="AL8" s="42"/>
      <c r="AM8" s="42"/>
      <c r="AN8" s="42"/>
      <c r="AP8" s="20" t="str">
        <f>CONCATENATE(AO$2,"/",$A8,"/",(IF(AO$2=12,Overview!$B$40,Overview!$B$40+1)))</f>
        <v>1/5/2027</v>
      </c>
      <c r="AQ8" t="str">
        <f t="shared" si="3"/>
        <v>Tue</v>
      </c>
      <c r="AR8" s="42"/>
      <c r="AS8" s="42"/>
      <c r="AT8" s="42"/>
      <c r="AU8" s="42"/>
      <c r="AV8" s="42"/>
      <c r="AX8" s="20" t="str">
        <f>CONCATENATE(AW$2,"/",$A8,"/",(Overview!$B$40+1))</f>
        <v>2/5/2027</v>
      </c>
      <c r="AY8" t="str">
        <f t="shared" si="4"/>
        <v>Fri</v>
      </c>
      <c r="AZ8" s="42"/>
      <c r="BA8" s="42"/>
      <c r="BB8" s="42"/>
      <c r="BC8" s="42"/>
      <c r="BD8" s="42"/>
      <c r="BF8" s="20" t="str">
        <f>CONCATENATE(BE$2,"/",$A8,"/",(Overview!$B$40+1))</f>
        <v>3/5/2027</v>
      </c>
      <c r="BG8" t="str">
        <f t="shared" si="5"/>
        <v>Fri</v>
      </c>
      <c r="BH8" s="42"/>
      <c r="BI8" s="42"/>
      <c r="BJ8" s="42"/>
      <c r="BK8" s="42"/>
      <c r="BL8" s="42"/>
      <c r="BN8" s="20" t="str">
        <f>CONCATENATE(BM$2,"/",$A8,"/",(Overview!$B$40+1))</f>
        <v>4/5/2027</v>
      </c>
      <c r="BO8" t="str">
        <f t="shared" si="6"/>
        <v>Mon</v>
      </c>
      <c r="BP8" s="42"/>
      <c r="BQ8" s="42"/>
      <c r="BR8" s="42"/>
      <c r="BS8" s="42"/>
      <c r="BT8" s="42"/>
      <c r="BV8" s="20" t="str">
        <f>CONCATENATE(BU$2,"/",$A8,"/",(Overview!$B$40+1))</f>
        <v>5/5/2027</v>
      </c>
      <c r="BW8" t="str">
        <f t="shared" si="7"/>
        <v>Wed</v>
      </c>
      <c r="BX8" s="42"/>
      <c r="BY8" s="42"/>
      <c r="BZ8" s="42"/>
      <c r="CA8" s="42"/>
      <c r="CB8" s="42"/>
      <c r="CD8" s="20" t="str">
        <f>CONCATENATE(CC$2,"/",$A8,"/",(Overview!$B$40+1))</f>
        <v>6/5/2027</v>
      </c>
      <c r="CE8" t="str">
        <f t="shared" si="8"/>
        <v>Sat</v>
      </c>
      <c r="CF8" s="42"/>
      <c r="CG8" s="42"/>
      <c r="CH8" s="42"/>
      <c r="CI8" s="42"/>
      <c r="CJ8" s="42"/>
      <c r="CL8" s="20" t="str">
        <f>CONCATENATE(CK$2,"/",$A8,"/",(Overview!$B$40+1))</f>
        <v>7/5/2027</v>
      </c>
      <c r="CM8" t="str">
        <f t="shared" si="9"/>
        <v>Mon</v>
      </c>
      <c r="CN8" s="42"/>
      <c r="CO8" s="42"/>
      <c r="CP8" s="42"/>
      <c r="CQ8" s="42"/>
      <c r="CR8" s="42"/>
    </row>
    <row r="9" spans="1:96" x14ac:dyDescent="0.35">
      <c r="A9" s="18">
        <v>6</v>
      </c>
      <c r="B9" t="str">
        <f>CONCATENATE(A$2,"/",$A9,"/",Overview!$B$40)</f>
        <v>8/6/2026</v>
      </c>
      <c r="C9" t="str">
        <f t="shared" si="0"/>
        <v>Thu</v>
      </c>
      <c r="D9" s="42"/>
      <c r="E9" s="42"/>
      <c r="F9" s="42"/>
      <c r="G9" s="42"/>
      <c r="H9" s="42"/>
      <c r="J9" s="20" t="str">
        <f>CONCATENATE(I$2,"/",$A9,"/",Overview!$B$40)</f>
        <v>9/6/2026</v>
      </c>
      <c r="K9" t="str">
        <f t="shared" si="11"/>
        <v>Sun</v>
      </c>
      <c r="L9" s="42"/>
      <c r="M9" s="42"/>
      <c r="N9" s="42"/>
      <c r="O9" s="42"/>
      <c r="P9" s="42"/>
      <c r="R9" s="20" t="str">
        <f>CONCATENATE(Q$2,"/",$A9,"/",Overview!$B$40)</f>
        <v>10/6/2026</v>
      </c>
      <c r="S9" t="str">
        <f t="shared" si="10"/>
        <v>Tue</v>
      </c>
      <c r="T9" s="42"/>
      <c r="U9" s="42"/>
      <c r="V9" s="42"/>
      <c r="W9" s="42"/>
      <c r="X9" s="42"/>
      <c r="Z9" s="20" t="str">
        <f>CONCATENATE(Y$2,"/",$A9,"/",Overview!$B$40)</f>
        <v>11/6/2026</v>
      </c>
      <c r="AA9" t="str">
        <f t="shared" si="1"/>
        <v>Fri</v>
      </c>
      <c r="AB9" s="42"/>
      <c r="AC9" s="42"/>
      <c r="AD9" s="42"/>
      <c r="AE9" s="42"/>
      <c r="AF9" s="42"/>
      <c r="AH9" s="20" t="str">
        <f>CONCATENATE(AG$2,"/",$A9,"/",Overview!$B$40)</f>
        <v>12/6/2026</v>
      </c>
      <c r="AI9" t="str">
        <f t="shared" si="2"/>
        <v>Sun</v>
      </c>
      <c r="AJ9" s="42"/>
      <c r="AK9" s="42"/>
      <c r="AL9" s="42"/>
      <c r="AM9" s="42"/>
      <c r="AN9" s="42"/>
      <c r="AP9" s="20" t="str">
        <f>CONCATENATE(AO$2,"/",$A9,"/",(IF(AO$2=12,Overview!$B$40,Overview!$B$40+1)))</f>
        <v>1/6/2027</v>
      </c>
      <c r="AQ9" t="str">
        <f t="shared" si="3"/>
        <v>Wed</v>
      </c>
      <c r="AR9" s="42"/>
      <c r="AS9" s="42"/>
      <c r="AT9" s="42"/>
      <c r="AU9" s="42"/>
      <c r="AV9" s="42"/>
      <c r="AX9" s="20" t="str">
        <f>CONCATENATE(AW$2,"/",$A9,"/",(Overview!$B$40+1))</f>
        <v>2/6/2027</v>
      </c>
      <c r="AY9" t="str">
        <f t="shared" si="4"/>
        <v>Sat</v>
      </c>
      <c r="AZ9" s="42"/>
      <c r="BA9" s="42"/>
      <c r="BB9" s="42"/>
      <c r="BC9" s="42"/>
      <c r="BD9" s="42"/>
      <c r="BF9" s="20" t="str">
        <f>CONCATENATE(BE$2,"/",$A9,"/",(Overview!$B$40+1))</f>
        <v>3/6/2027</v>
      </c>
      <c r="BG9" t="str">
        <f t="shared" si="5"/>
        <v>Sat</v>
      </c>
      <c r="BH9" s="42"/>
      <c r="BI9" s="42"/>
      <c r="BJ9" s="42"/>
      <c r="BK9" s="42"/>
      <c r="BL9" s="42"/>
      <c r="BN9" s="20" t="str">
        <f>CONCATENATE(BM$2,"/",$A9,"/",(Overview!$B$40+1))</f>
        <v>4/6/2027</v>
      </c>
      <c r="BO9" t="str">
        <f t="shared" si="6"/>
        <v>Tue</v>
      </c>
      <c r="BP9" s="42"/>
      <c r="BQ9" s="42"/>
      <c r="BR9" s="42"/>
      <c r="BS9" s="42"/>
      <c r="BT9" s="42"/>
      <c r="BV9" s="20" t="str">
        <f>CONCATENATE(BU$2,"/",$A9,"/",(Overview!$B$40+1))</f>
        <v>5/6/2027</v>
      </c>
      <c r="BW9" t="str">
        <f t="shared" si="7"/>
        <v>Thu</v>
      </c>
      <c r="BX9" s="42"/>
      <c r="BY9" s="42"/>
      <c r="BZ9" s="42"/>
      <c r="CA9" s="42"/>
      <c r="CB9" s="42"/>
      <c r="CD9" s="20" t="str">
        <f>CONCATENATE(CC$2,"/",$A9,"/",(Overview!$B$40+1))</f>
        <v>6/6/2027</v>
      </c>
      <c r="CE9" t="str">
        <f t="shared" si="8"/>
        <v>Sun</v>
      </c>
      <c r="CF9" s="42"/>
      <c r="CG9" s="42"/>
      <c r="CH9" s="42"/>
      <c r="CI9" s="42"/>
      <c r="CJ9" s="42"/>
      <c r="CL9" s="20" t="str">
        <f>CONCATENATE(CK$2,"/",$A9,"/",(Overview!$B$40+1))</f>
        <v>7/6/2027</v>
      </c>
      <c r="CM9" t="str">
        <f t="shared" si="9"/>
        <v>Tue</v>
      </c>
      <c r="CN9" s="42"/>
      <c r="CO9" s="42"/>
      <c r="CP9" s="42"/>
      <c r="CQ9" s="42"/>
      <c r="CR9" s="42"/>
    </row>
    <row r="10" spans="1:96" x14ac:dyDescent="0.35">
      <c r="A10" s="18">
        <v>7</v>
      </c>
      <c r="B10" t="str">
        <f>CONCATENATE(A$2,"/",$A10,"/",Overview!$B$40)</f>
        <v>8/7/2026</v>
      </c>
      <c r="C10" t="str">
        <f t="shared" si="0"/>
        <v>Fri</v>
      </c>
      <c r="D10" s="42"/>
      <c r="E10" s="42"/>
      <c r="F10" s="42"/>
      <c r="G10" s="42"/>
      <c r="H10" s="42"/>
      <c r="J10" s="20" t="str">
        <f>CONCATENATE(I$2,"/",$A10,"/",Overview!$B$40)</f>
        <v>9/7/2026</v>
      </c>
      <c r="K10" t="str">
        <f t="shared" si="11"/>
        <v>Mon</v>
      </c>
      <c r="L10" s="42"/>
      <c r="M10" s="42"/>
      <c r="N10" s="42"/>
      <c r="O10" s="42"/>
      <c r="P10" s="42"/>
      <c r="R10" s="20" t="str">
        <f>CONCATENATE(Q$2,"/",$A10,"/",Overview!$B$40)</f>
        <v>10/7/2026</v>
      </c>
      <c r="S10" t="str">
        <f t="shared" si="10"/>
        <v>Wed</v>
      </c>
      <c r="T10" s="42"/>
      <c r="U10" s="42"/>
      <c r="V10" s="42"/>
      <c r="W10" s="42"/>
      <c r="X10" s="42"/>
      <c r="Z10" s="20" t="str">
        <f>CONCATENATE(Y$2,"/",$A10,"/",Overview!$B$40)</f>
        <v>11/7/2026</v>
      </c>
      <c r="AA10" t="str">
        <f t="shared" si="1"/>
        <v>Sat</v>
      </c>
      <c r="AB10" s="42"/>
      <c r="AC10" s="42"/>
      <c r="AD10" s="42"/>
      <c r="AE10" s="42"/>
      <c r="AF10" s="42"/>
      <c r="AH10" s="20" t="str">
        <f>CONCATENATE(AG$2,"/",$A10,"/",Overview!$B$40)</f>
        <v>12/7/2026</v>
      </c>
      <c r="AI10" t="str">
        <f t="shared" si="2"/>
        <v>Mon</v>
      </c>
      <c r="AJ10" s="42"/>
      <c r="AK10" s="42"/>
      <c r="AL10" s="42"/>
      <c r="AM10" s="42"/>
      <c r="AN10" s="42"/>
      <c r="AP10" s="20" t="str">
        <f>CONCATENATE(AO$2,"/",$A10,"/",(IF(AO$2=12,Overview!$B$40,Overview!$B$40+1)))</f>
        <v>1/7/2027</v>
      </c>
      <c r="AQ10" t="str">
        <f t="shared" si="3"/>
        <v>Thu</v>
      </c>
      <c r="AR10" s="42"/>
      <c r="AS10" s="42"/>
      <c r="AT10" s="42"/>
      <c r="AU10" s="42"/>
      <c r="AV10" s="42"/>
      <c r="AX10" s="20" t="str">
        <f>CONCATENATE(AW$2,"/",$A10,"/",(Overview!$B$40+1))</f>
        <v>2/7/2027</v>
      </c>
      <c r="AY10" t="str">
        <f t="shared" si="4"/>
        <v>Sun</v>
      </c>
      <c r="AZ10" s="42"/>
      <c r="BA10" s="42"/>
      <c r="BB10" s="42"/>
      <c r="BC10" s="42"/>
      <c r="BD10" s="42"/>
      <c r="BF10" s="20" t="str">
        <f>CONCATENATE(BE$2,"/",$A10,"/",(Overview!$B$40+1))</f>
        <v>3/7/2027</v>
      </c>
      <c r="BG10" t="str">
        <f t="shared" si="5"/>
        <v>Sun</v>
      </c>
      <c r="BH10" s="42"/>
      <c r="BI10" s="42"/>
      <c r="BJ10" s="42"/>
      <c r="BK10" s="42"/>
      <c r="BL10" s="42"/>
      <c r="BN10" s="20" t="str">
        <f>CONCATENATE(BM$2,"/",$A10,"/",(Overview!$B$40+1))</f>
        <v>4/7/2027</v>
      </c>
      <c r="BO10" t="str">
        <f t="shared" si="6"/>
        <v>Wed</v>
      </c>
      <c r="BP10" s="42"/>
      <c r="BQ10" s="42"/>
      <c r="BR10" s="42"/>
      <c r="BS10" s="42"/>
      <c r="BT10" s="42"/>
      <c r="BV10" s="20" t="str">
        <f>CONCATENATE(BU$2,"/",$A10,"/",(Overview!$B$40+1))</f>
        <v>5/7/2027</v>
      </c>
      <c r="BW10" t="str">
        <f t="shared" si="7"/>
        <v>Fri</v>
      </c>
      <c r="BX10" s="42"/>
      <c r="BY10" s="42"/>
      <c r="BZ10" s="42"/>
      <c r="CA10" s="42"/>
      <c r="CB10" s="42"/>
      <c r="CD10" s="20" t="str">
        <f>CONCATENATE(CC$2,"/",$A10,"/",(Overview!$B$40+1))</f>
        <v>6/7/2027</v>
      </c>
      <c r="CE10" t="str">
        <f t="shared" si="8"/>
        <v>Mon</v>
      </c>
      <c r="CF10" s="42"/>
      <c r="CG10" s="42"/>
      <c r="CH10" s="42"/>
      <c r="CI10" s="42"/>
      <c r="CJ10" s="42"/>
      <c r="CL10" s="20" t="str">
        <f>CONCATENATE(CK$2,"/",$A10,"/",(Overview!$B$40+1))</f>
        <v>7/7/2027</v>
      </c>
      <c r="CM10" t="str">
        <f t="shared" si="9"/>
        <v>Wed</v>
      </c>
      <c r="CN10" s="42"/>
      <c r="CO10" s="42"/>
      <c r="CP10" s="42"/>
      <c r="CQ10" s="42"/>
      <c r="CR10" s="42"/>
    </row>
    <row r="11" spans="1:96" x14ac:dyDescent="0.35">
      <c r="A11" s="18">
        <v>8</v>
      </c>
      <c r="B11" t="str">
        <f>CONCATENATE(A$2,"/",$A11,"/",Overview!$B$40)</f>
        <v>8/8/2026</v>
      </c>
      <c r="C11" t="str">
        <f t="shared" ref="C11:C34" si="12">TEXT(WEEKDAY(B11),"ddd")</f>
        <v>Sat</v>
      </c>
      <c r="D11" s="42"/>
      <c r="E11" s="42"/>
      <c r="F11" s="42"/>
      <c r="G11" s="42"/>
      <c r="H11" s="42"/>
      <c r="J11" s="20" t="str">
        <f>CONCATENATE(I$2,"/",$A11,"/",Overview!$B$40)</f>
        <v>9/8/2026</v>
      </c>
      <c r="K11" t="str">
        <f t="shared" si="11"/>
        <v>Tue</v>
      </c>
      <c r="L11" s="42"/>
      <c r="M11" s="42"/>
      <c r="N11" s="42"/>
      <c r="O11" s="42"/>
      <c r="P11" s="42"/>
      <c r="R11" s="20" t="str">
        <f>CONCATENATE(Q$2,"/",$A11,"/",Overview!$B$40)</f>
        <v>10/8/2026</v>
      </c>
      <c r="S11" t="str">
        <f t="shared" si="10"/>
        <v>Thu</v>
      </c>
      <c r="T11" s="42"/>
      <c r="U11" s="42"/>
      <c r="V11" s="42"/>
      <c r="W11" s="42"/>
      <c r="X11" s="42"/>
      <c r="Z11" s="20" t="str">
        <f>CONCATENATE(Y$2,"/",$A11,"/",Overview!$B$40)</f>
        <v>11/8/2026</v>
      </c>
      <c r="AA11" t="str">
        <f t="shared" si="1"/>
        <v>Sun</v>
      </c>
      <c r="AB11" s="42"/>
      <c r="AC11" s="42"/>
      <c r="AD11" s="42"/>
      <c r="AE11" s="42"/>
      <c r="AF11" s="42"/>
      <c r="AH11" s="20" t="str">
        <f>CONCATENATE(AG$2,"/",$A11,"/",Overview!$B$40)</f>
        <v>12/8/2026</v>
      </c>
      <c r="AI11" t="str">
        <f t="shared" si="2"/>
        <v>Tue</v>
      </c>
      <c r="AJ11" s="42"/>
      <c r="AK11" s="42"/>
      <c r="AL11" s="42"/>
      <c r="AM11" s="42"/>
      <c r="AN11" s="42"/>
      <c r="AP11" s="20" t="str">
        <f>CONCATENATE(AO$2,"/",$A11,"/",(IF(AO$2=12,Overview!$B$40,Overview!$B$40+1)))</f>
        <v>1/8/2027</v>
      </c>
      <c r="AQ11" t="str">
        <f t="shared" si="3"/>
        <v>Fri</v>
      </c>
      <c r="AR11" s="42"/>
      <c r="AS11" s="42"/>
      <c r="AT11" s="42"/>
      <c r="AU11" s="42"/>
      <c r="AV11" s="42"/>
      <c r="AX11" s="20" t="str">
        <f>CONCATENATE(AW$2,"/",$A11,"/",(Overview!$B$40+1))</f>
        <v>2/8/2027</v>
      </c>
      <c r="AY11" t="str">
        <f t="shared" si="4"/>
        <v>Mon</v>
      </c>
      <c r="AZ11" s="42"/>
      <c r="BA11" s="42"/>
      <c r="BB11" s="42"/>
      <c r="BC11" s="42"/>
      <c r="BD11" s="42"/>
      <c r="BF11" s="20" t="str">
        <f>CONCATENATE(BE$2,"/",$A11,"/",(Overview!$B$40+1))</f>
        <v>3/8/2027</v>
      </c>
      <c r="BG11" t="str">
        <f t="shared" si="5"/>
        <v>Mon</v>
      </c>
      <c r="BH11" s="42"/>
      <c r="BI11" s="42"/>
      <c r="BJ11" s="42"/>
      <c r="BK11" s="42"/>
      <c r="BL11" s="42"/>
      <c r="BN11" s="20" t="str">
        <f>CONCATENATE(BM$2,"/",$A11,"/",(Overview!$B$40+1))</f>
        <v>4/8/2027</v>
      </c>
      <c r="BO11" t="str">
        <f t="shared" si="6"/>
        <v>Thu</v>
      </c>
      <c r="BP11" s="42"/>
      <c r="BQ11" s="42"/>
      <c r="BR11" s="42"/>
      <c r="BS11" s="42"/>
      <c r="BT11" s="42"/>
      <c r="BV11" s="20" t="str">
        <f>CONCATENATE(BU$2,"/",$A11,"/",(Overview!$B$40+1))</f>
        <v>5/8/2027</v>
      </c>
      <c r="BW11" t="str">
        <f t="shared" si="7"/>
        <v>Sat</v>
      </c>
      <c r="BX11" s="42"/>
      <c r="BY11" s="42"/>
      <c r="BZ11" s="42"/>
      <c r="CA11" s="42"/>
      <c r="CB11" s="42"/>
      <c r="CD11" s="20" t="str">
        <f>CONCATENATE(CC$2,"/",$A11,"/",(Overview!$B$40+1))</f>
        <v>6/8/2027</v>
      </c>
      <c r="CE11" t="str">
        <f t="shared" si="8"/>
        <v>Tue</v>
      </c>
      <c r="CF11" s="42"/>
      <c r="CG11" s="42"/>
      <c r="CH11" s="42"/>
      <c r="CI11" s="42"/>
      <c r="CJ11" s="42"/>
      <c r="CL11" s="20" t="str">
        <f>CONCATENATE(CK$2,"/",$A11,"/",(Overview!$B$40+1))</f>
        <v>7/8/2027</v>
      </c>
      <c r="CM11" t="str">
        <f t="shared" si="9"/>
        <v>Thu</v>
      </c>
      <c r="CN11" s="42"/>
      <c r="CO11" s="42"/>
      <c r="CP11" s="42"/>
      <c r="CQ11" s="42"/>
      <c r="CR11" s="42"/>
    </row>
    <row r="12" spans="1:96" x14ac:dyDescent="0.35">
      <c r="A12" s="18">
        <v>9</v>
      </c>
      <c r="B12" t="str">
        <f>CONCATENATE(A$2,"/",$A12,"/",Overview!$B$40)</f>
        <v>8/9/2026</v>
      </c>
      <c r="C12" t="str">
        <f t="shared" si="12"/>
        <v>Sun</v>
      </c>
      <c r="D12" s="42"/>
      <c r="E12" s="42"/>
      <c r="F12" s="42"/>
      <c r="G12" s="42"/>
      <c r="H12" s="42"/>
      <c r="J12" s="20" t="str">
        <f>CONCATENATE(I$2,"/",$A12,"/",Overview!$B$40)</f>
        <v>9/9/2026</v>
      </c>
      <c r="K12" t="str">
        <f t="shared" si="11"/>
        <v>Wed</v>
      </c>
      <c r="L12" s="42"/>
      <c r="M12" s="42"/>
      <c r="N12" s="42"/>
      <c r="O12" s="42"/>
      <c r="P12" s="42"/>
      <c r="R12" s="20" t="str">
        <f>CONCATENATE(Q$2,"/",$A12,"/",Overview!$B$40)</f>
        <v>10/9/2026</v>
      </c>
      <c r="S12" t="str">
        <f t="shared" si="10"/>
        <v>Fri</v>
      </c>
      <c r="T12" s="42"/>
      <c r="U12" s="42"/>
      <c r="V12" s="42"/>
      <c r="W12" s="42"/>
      <c r="X12" s="42"/>
      <c r="Z12" s="20" t="str">
        <f>CONCATENATE(Y$2,"/",$A12,"/",Overview!$B$40)</f>
        <v>11/9/2026</v>
      </c>
      <c r="AA12" t="str">
        <f t="shared" si="1"/>
        <v>Mon</v>
      </c>
      <c r="AB12" s="42"/>
      <c r="AC12" s="42"/>
      <c r="AD12" s="42"/>
      <c r="AE12" s="42"/>
      <c r="AF12" s="42"/>
      <c r="AH12" s="20" t="str">
        <f>CONCATENATE(AG$2,"/",$A12,"/",Overview!$B$40)</f>
        <v>12/9/2026</v>
      </c>
      <c r="AI12" t="str">
        <f t="shared" si="2"/>
        <v>Wed</v>
      </c>
      <c r="AJ12" s="42"/>
      <c r="AK12" s="42"/>
      <c r="AL12" s="42"/>
      <c r="AM12" s="42"/>
      <c r="AN12" s="42"/>
      <c r="AP12" s="20" t="str">
        <f>CONCATENATE(AO$2,"/",$A12,"/",(IF(AO$2=12,Overview!$B$40,Overview!$B$40+1)))</f>
        <v>1/9/2027</v>
      </c>
      <c r="AQ12" t="str">
        <f t="shared" si="3"/>
        <v>Sat</v>
      </c>
      <c r="AR12" s="42"/>
      <c r="AS12" s="42"/>
      <c r="AT12" s="42"/>
      <c r="AU12" s="42"/>
      <c r="AV12" s="42"/>
      <c r="AX12" s="20" t="str">
        <f>CONCATENATE(AW$2,"/",$A12,"/",(Overview!$B$40+1))</f>
        <v>2/9/2027</v>
      </c>
      <c r="AY12" t="str">
        <f t="shared" si="4"/>
        <v>Tue</v>
      </c>
      <c r="AZ12" s="42"/>
      <c r="BA12" s="42"/>
      <c r="BB12" s="42"/>
      <c r="BC12" s="42"/>
      <c r="BD12" s="42"/>
      <c r="BF12" s="20" t="str">
        <f>CONCATENATE(BE$2,"/",$A12,"/",(Overview!$B$40+1))</f>
        <v>3/9/2027</v>
      </c>
      <c r="BG12" t="str">
        <f t="shared" si="5"/>
        <v>Tue</v>
      </c>
      <c r="BH12" s="42"/>
      <c r="BI12" s="42"/>
      <c r="BJ12" s="42"/>
      <c r="BK12" s="42"/>
      <c r="BL12" s="42"/>
      <c r="BN12" s="20" t="str">
        <f>CONCATENATE(BM$2,"/",$A12,"/",(Overview!$B$40+1))</f>
        <v>4/9/2027</v>
      </c>
      <c r="BO12" t="str">
        <f t="shared" si="6"/>
        <v>Fri</v>
      </c>
      <c r="BP12" s="42"/>
      <c r="BQ12" s="42"/>
      <c r="BR12" s="42"/>
      <c r="BS12" s="42"/>
      <c r="BT12" s="42"/>
      <c r="BV12" s="20" t="str">
        <f>CONCATENATE(BU$2,"/",$A12,"/",(Overview!$B$40+1))</f>
        <v>5/9/2027</v>
      </c>
      <c r="BW12" t="str">
        <f t="shared" si="7"/>
        <v>Sun</v>
      </c>
      <c r="BX12" s="42"/>
      <c r="BY12" s="42"/>
      <c r="BZ12" s="42"/>
      <c r="CA12" s="42"/>
      <c r="CB12" s="42"/>
      <c r="CD12" s="20" t="str">
        <f>CONCATENATE(CC$2,"/",$A12,"/",(Overview!$B$40+1))</f>
        <v>6/9/2027</v>
      </c>
      <c r="CE12" t="str">
        <f t="shared" si="8"/>
        <v>Wed</v>
      </c>
      <c r="CF12" s="42"/>
      <c r="CG12" s="42"/>
      <c r="CH12" s="42"/>
      <c r="CI12" s="42"/>
      <c r="CJ12" s="42"/>
      <c r="CL12" s="20" t="str">
        <f>CONCATENATE(CK$2,"/",$A12,"/",(Overview!$B$40+1))</f>
        <v>7/9/2027</v>
      </c>
      <c r="CM12" t="str">
        <f t="shared" si="9"/>
        <v>Fri</v>
      </c>
      <c r="CN12" s="42"/>
      <c r="CO12" s="42"/>
      <c r="CP12" s="42"/>
      <c r="CQ12" s="42"/>
      <c r="CR12" s="42"/>
    </row>
    <row r="13" spans="1:96" x14ac:dyDescent="0.35">
      <c r="A13" s="18">
        <v>10</v>
      </c>
      <c r="B13" t="str">
        <f>CONCATENATE(A$2,"/",$A13,"/",Overview!$B$40)</f>
        <v>8/10/2026</v>
      </c>
      <c r="C13" t="str">
        <f t="shared" si="12"/>
        <v>Mon</v>
      </c>
      <c r="D13" s="42"/>
      <c r="E13" s="42"/>
      <c r="F13" s="42"/>
      <c r="G13" s="42"/>
      <c r="H13" s="42"/>
      <c r="J13" s="20" t="str">
        <f>CONCATENATE(I$2,"/",$A13,"/",Overview!$B$40)</f>
        <v>9/10/2026</v>
      </c>
      <c r="K13" t="str">
        <f t="shared" si="11"/>
        <v>Thu</v>
      </c>
      <c r="L13" s="42"/>
      <c r="M13" s="42"/>
      <c r="N13" s="42"/>
      <c r="O13" s="42"/>
      <c r="P13" s="42"/>
      <c r="R13" s="20" t="str">
        <f>CONCATENATE(Q$2,"/",$A13,"/",Overview!$B$40)</f>
        <v>10/10/2026</v>
      </c>
      <c r="S13" t="str">
        <f t="shared" si="10"/>
        <v>Sat</v>
      </c>
      <c r="T13" s="42"/>
      <c r="U13" s="42"/>
      <c r="V13" s="42"/>
      <c r="W13" s="42"/>
      <c r="X13" s="42"/>
      <c r="Z13" s="20" t="str">
        <f>CONCATENATE(Y$2,"/",$A13,"/",Overview!$B$40)</f>
        <v>11/10/2026</v>
      </c>
      <c r="AA13" t="str">
        <f t="shared" si="1"/>
        <v>Tue</v>
      </c>
      <c r="AB13" s="42"/>
      <c r="AC13" s="42"/>
      <c r="AD13" s="42"/>
      <c r="AE13" s="42"/>
      <c r="AF13" s="42"/>
      <c r="AH13" s="20" t="str">
        <f>CONCATENATE(AG$2,"/",$A13,"/",Overview!$B$40)</f>
        <v>12/10/2026</v>
      </c>
      <c r="AI13" t="str">
        <f t="shared" si="2"/>
        <v>Thu</v>
      </c>
      <c r="AJ13" s="42"/>
      <c r="AK13" s="42"/>
      <c r="AL13" s="42"/>
      <c r="AM13" s="42"/>
      <c r="AN13" s="42"/>
      <c r="AP13" s="20" t="str">
        <f>CONCATENATE(AO$2,"/",$A13,"/",(IF(AO$2=12,Overview!$B$40,Overview!$B$40+1)))</f>
        <v>1/10/2027</v>
      </c>
      <c r="AQ13" t="str">
        <f t="shared" si="3"/>
        <v>Sun</v>
      </c>
      <c r="AR13" s="42"/>
      <c r="AS13" s="42"/>
      <c r="AT13" s="42"/>
      <c r="AU13" s="42"/>
      <c r="AV13" s="42"/>
      <c r="AX13" s="20" t="str">
        <f>CONCATENATE(AW$2,"/",$A13,"/",(Overview!$B$40+1))</f>
        <v>2/10/2027</v>
      </c>
      <c r="AY13" t="str">
        <f t="shared" si="4"/>
        <v>Wed</v>
      </c>
      <c r="AZ13" s="42"/>
      <c r="BA13" s="42"/>
      <c r="BB13" s="42"/>
      <c r="BC13" s="42"/>
      <c r="BD13" s="42"/>
      <c r="BF13" s="20" t="str">
        <f>CONCATENATE(BE$2,"/",$A13,"/",(Overview!$B$40+1))</f>
        <v>3/10/2027</v>
      </c>
      <c r="BG13" t="str">
        <f t="shared" si="5"/>
        <v>Wed</v>
      </c>
      <c r="BH13" s="42"/>
      <c r="BI13" s="42"/>
      <c r="BJ13" s="42"/>
      <c r="BK13" s="42"/>
      <c r="BL13" s="42"/>
      <c r="BN13" s="20" t="str">
        <f>CONCATENATE(BM$2,"/",$A13,"/",(Overview!$B$40+1))</f>
        <v>4/10/2027</v>
      </c>
      <c r="BO13" t="str">
        <f t="shared" si="6"/>
        <v>Sat</v>
      </c>
      <c r="BP13" s="42"/>
      <c r="BQ13" s="42"/>
      <c r="BR13" s="42"/>
      <c r="BS13" s="42"/>
      <c r="BT13" s="42"/>
      <c r="BV13" s="20" t="str">
        <f>CONCATENATE(BU$2,"/",$A13,"/",(Overview!$B$40+1))</f>
        <v>5/10/2027</v>
      </c>
      <c r="BW13" t="str">
        <f t="shared" si="7"/>
        <v>Mon</v>
      </c>
      <c r="BX13" s="42"/>
      <c r="BY13" s="42"/>
      <c r="BZ13" s="42"/>
      <c r="CA13" s="42"/>
      <c r="CB13" s="42"/>
      <c r="CD13" s="20" t="str">
        <f>CONCATENATE(CC$2,"/",$A13,"/",(Overview!$B$40+1))</f>
        <v>6/10/2027</v>
      </c>
      <c r="CE13" t="str">
        <f t="shared" si="8"/>
        <v>Thu</v>
      </c>
      <c r="CF13" s="42"/>
      <c r="CG13" s="42"/>
      <c r="CH13" s="42"/>
      <c r="CI13" s="42"/>
      <c r="CJ13" s="42"/>
      <c r="CL13" s="20" t="str">
        <f>CONCATENATE(CK$2,"/",$A13,"/",(Overview!$B$40+1))</f>
        <v>7/10/2027</v>
      </c>
      <c r="CM13" t="str">
        <f t="shared" si="9"/>
        <v>Sat</v>
      </c>
      <c r="CN13" s="42"/>
      <c r="CO13" s="42"/>
      <c r="CP13" s="42"/>
      <c r="CQ13" s="42"/>
      <c r="CR13" s="42"/>
    </row>
    <row r="14" spans="1:96" x14ac:dyDescent="0.35">
      <c r="A14" s="18">
        <v>11</v>
      </c>
      <c r="B14" t="str">
        <f>CONCATENATE(A$2,"/",$A14,"/",Overview!$B$40)</f>
        <v>8/11/2026</v>
      </c>
      <c r="C14" t="str">
        <f t="shared" si="12"/>
        <v>Tue</v>
      </c>
      <c r="D14" s="42"/>
      <c r="E14" s="42"/>
      <c r="F14" s="42"/>
      <c r="G14" s="42"/>
      <c r="H14" s="42"/>
      <c r="J14" s="20" t="str">
        <f>CONCATENATE(I$2,"/",$A14,"/",Overview!$B$40)</f>
        <v>9/11/2026</v>
      </c>
      <c r="K14" t="str">
        <f t="shared" si="11"/>
        <v>Fri</v>
      </c>
      <c r="L14" s="42"/>
      <c r="M14" s="42"/>
      <c r="N14" s="42"/>
      <c r="O14" s="42"/>
      <c r="P14" s="42"/>
      <c r="R14" s="20" t="str">
        <f>CONCATENATE(Q$2,"/",$A14,"/",Overview!$B$40)</f>
        <v>10/11/2026</v>
      </c>
      <c r="S14" t="str">
        <f t="shared" si="10"/>
        <v>Sun</v>
      </c>
      <c r="T14" s="42"/>
      <c r="U14" s="42"/>
      <c r="V14" s="42"/>
      <c r="W14" s="42"/>
      <c r="X14" s="42"/>
      <c r="Z14" s="20" t="str">
        <f>CONCATENATE(Y$2,"/",$A14,"/",Overview!$B$40)</f>
        <v>11/11/2026</v>
      </c>
      <c r="AA14" t="str">
        <f t="shared" si="1"/>
        <v>Wed</v>
      </c>
      <c r="AB14" s="42"/>
      <c r="AC14" s="42"/>
      <c r="AD14" s="42"/>
      <c r="AE14" s="42"/>
      <c r="AF14" s="42"/>
      <c r="AH14" s="20" t="str">
        <f>CONCATENATE(AG$2,"/",$A14,"/",Overview!$B$40)</f>
        <v>12/11/2026</v>
      </c>
      <c r="AI14" t="str">
        <f t="shared" si="2"/>
        <v>Fri</v>
      </c>
      <c r="AJ14" s="42"/>
      <c r="AK14" s="42"/>
      <c r="AL14" s="42"/>
      <c r="AM14" s="42"/>
      <c r="AN14" s="42"/>
      <c r="AP14" s="20" t="str">
        <f>CONCATENATE(AO$2,"/",$A14,"/",(IF(AO$2=12,Overview!$B$40,Overview!$B$40+1)))</f>
        <v>1/11/2027</v>
      </c>
      <c r="AQ14" t="str">
        <f t="shared" si="3"/>
        <v>Mon</v>
      </c>
      <c r="AR14" s="42"/>
      <c r="AS14" s="42"/>
      <c r="AT14" s="42"/>
      <c r="AU14" s="42"/>
      <c r="AV14" s="42"/>
      <c r="AX14" s="20" t="str">
        <f>CONCATENATE(AW$2,"/",$A14,"/",(Overview!$B$40+1))</f>
        <v>2/11/2027</v>
      </c>
      <c r="AY14" t="str">
        <f t="shared" si="4"/>
        <v>Thu</v>
      </c>
      <c r="AZ14" s="42"/>
      <c r="BA14" s="42"/>
      <c r="BB14" s="42"/>
      <c r="BC14" s="42"/>
      <c r="BD14" s="42"/>
      <c r="BF14" s="20" t="str">
        <f>CONCATENATE(BE$2,"/",$A14,"/",(Overview!$B$40+1))</f>
        <v>3/11/2027</v>
      </c>
      <c r="BG14" t="str">
        <f t="shared" si="5"/>
        <v>Thu</v>
      </c>
      <c r="BH14" s="42"/>
      <c r="BI14" s="42"/>
      <c r="BJ14" s="42"/>
      <c r="BK14" s="42"/>
      <c r="BL14" s="42"/>
      <c r="BN14" s="20" t="str">
        <f>CONCATENATE(BM$2,"/",$A14,"/",(Overview!$B$40+1))</f>
        <v>4/11/2027</v>
      </c>
      <c r="BO14" t="str">
        <f t="shared" si="6"/>
        <v>Sun</v>
      </c>
      <c r="BP14" s="42"/>
      <c r="BQ14" s="42"/>
      <c r="BR14" s="42"/>
      <c r="BS14" s="42"/>
      <c r="BT14" s="42"/>
      <c r="BV14" s="20" t="str">
        <f>CONCATENATE(BU$2,"/",$A14,"/",(Overview!$B$40+1))</f>
        <v>5/11/2027</v>
      </c>
      <c r="BW14" t="str">
        <f t="shared" si="7"/>
        <v>Tue</v>
      </c>
      <c r="BX14" s="42"/>
      <c r="BY14" s="42"/>
      <c r="BZ14" s="42"/>
      <c r="CA14" s="42"/>
      <c r="CB14" s="42"/>
      <c r="CD14" s="20" t="str">
        <f>CONCATENATE(CC$2,"/",$A14,"/",(Overview!$B$40+1))</f>
        <v>6/11/2027</v>
      </c>
      <c r="CE14" t="str">
        <f t="shared" si="8"/>
        <v>Fri</v>
      </c>
      <c r="CF14" s="42"/>
      <c r="CG14" s="42"/>
      <c r="CH14" s="42"/>
      <c r="CI14" s="42"/>
      <c r="CJ14" s="42"/>
      <c r="CL14" s="20" t="str">
        <f>CONCATENATE(CK$2,"/",$A14,"/",(Overview!$B$40+1))</f>
        <v>7/11/2027</v>
      </c>
      <c r="CM14" t="str">
        <f t="shared" si="9"/>
        <v>Sun</v>
      </c>
      <c r="CN14" s="42"/>
      <c r="CO14" s="42"/>
      <c r="CP14" s="42"/>
      <c r="CQ14" s="42"/>
      <c r="CR14" s="42"/>
    </row>
    <row r="15" spans="1:96" x14ac:dyDescent="0.35">
      <c r="A15" s="18">
        <v>12</v>
      </c>
      <c r="B15" t="str">
        <f>CONCATENATE(A$2,"/",$A15,"/",Overview!$B$40)</f>
        <v>8/12/2026</v>
      </c>
      <c r="C15" t="str">
        <f t="shared" si="12"/>
        <v>Wed</v>
      </c>
      <c r="D15" s="42"/>
      <c r="E15" s="42"/>
      <c r="F15" s="42"/>
      <c r="G15" s="42"/>
      <c r="H15" s="42"/>
      <c r="J15" s="20" t="str">
        <f>CONCATENATE(I$2,"/",$A15,"/",Overview!$B$40)</f>
        <v>9/12/2026</v>
      </c>
      <c r="K15" t="str">
        <f t="shared" si="11"/>
        <v>Sat</v>
      </c>
      <c r="L15" s="42"/>
      <c r="M15" s="42"/>
      <c r="N15" s="42"/>
      <c r="O15" s="42"/>
      <c r="P15" s="42"/>
      <c r="R15" s="20" t="str">
        <f>CONCATENATE(Q$2,"/",$A15,"/",Overview!$B$40)</f>
        <v>10/12/2026</v>
      </c>
      <c r="S15" t="str">
        <f t="shared" si="10"/>
        <v>Mon</v>
      </c>
      <c r="T15" s="42"/>
      <c r="U15" s="42"/>
      <c r="V15" s="42"/>
      <c r="W15" s="42"/>
      <c r="X15" s="42"/>
      <c r="Z15" s="20" t="str">
        <f>CONCATENATE(Y$2,"/",$A15,"/",Overview!$B$40)</f>
        <v>11/12/2026</v>
      </c>
      <c r="AA15" t="str">
        <f t="shared" si="1"/>
        <v>Thu</v>
      </c>
      <c r="AB15" s="42"/>
      <c r="AC15" s="42"/>
      <c r="AD15" s="42"/>
      <c r="AE15" s="42"/>
      <c r="AF15" s="42"/>
      <c r="AH15" s="20" t="str">
        <f>CONCATENATE(AG$2,"/",$A15,"/",Overview!$B$40)</f>
        <v>12/12/2026</v>
      </c>
      <c r="AI15" t="str">
        <f t="shared" si="2"/>
        <v>Sat</v>
      </c>
      <c r="AJ15" s="42"/>
      <c r="AK15" s="42"/>
      <c r="AL15" s="42"/>
      <c r="AM15" s="42"/>
      <c r="AN15" s="42"/>
      <c r="AP15" s="20" t="str">
        <f>CONCATENATE(AO$2,"/",$A15,"/",(IF(AO$2=12,Overview!$B$40,Overview!$B$40+1)))</f>
        <v>1/12/2027</v>
      </c>
      <c r="AQ15" t="str">
        <f t="shared" si="3"/>
        <v>Tue</v>
      </c>
      <c r="AR15" s="42"/>
      <c r="AS15" s="42"/>
      <c r="AT15" s="42"/>
      <c r="AU15" s="42"/>
      <c r="AV15" s="42"/>
      <c r="AX15" s="20" t="str">
        <f>CONCATENATE(AW$2,"/",$A15,"/",(Overview!$B$40+1))</f>
        <v>2/12/2027</v>
      </c>
      <c r="AY15" t="str">
        <f t="shared" si="4"/>
        <v>Fri</v>
      </c>
      <c r="AZ15" s="42"/>
      <c r="BA15" s="42"/>
      <c r="BB15" s="42"/>
      <c r="BC15" s="42"/>
      <c r="BD15" s="42"/>
      <c r="BF15" s="20" t="str">
        <f>CONCATENATE(BE$2,"/",$A15,"/",(Overview!$B$40+1))</f>
        <v>3/12/2027</v>
      </c>
      <c r="BG15" t="str">
        <f t="shared" si="5"/>
        <v>Fri</v>
      </c>
      <c r="BH15" s="42"/>
      <c r="BI15" s="42"/>
      <c r="BJ15" s="42"/>
      <c r="BK15" s="42"/>
      <c r="BL15" s="42"/>
      <c r="BN15" s="20" t="str">
        <f>CONCATENATE(BM$2,"/",$A15,"/",(Overview!$B$40+1))</f>
        <v>4/12/2027</v>
      </c>
      <c r="BO15" t="str">
        <f t="shared" si="6"/>
        <v>Mon</v>
      </c>
      <c r="BP15" s="42"/>
      <c r="BQ15" s="42"/>
      <c r="BR15" s="42"/>
      <c r="BS15" s="42"/>
      <c r="BT15" s="42"/>
      <c r="BV15" s="20" t="str">
        <f>CONCATENATE(BU$2,"/",$A15,"/",(Overview!$B$40+1))</f>
        <v>5/12/2027</v>
      </c>
      <c r="BW15" t="str">
        <f t="shared" si="7"/>
        <v>Wed</v>
      </c>
      <c r="BX15" s="42"/>
      <c r="BY15" s="42"/>
      <c r="BZ15" s="42"/>
      <c r="CA15" s="42"/>
      <c r="CB15" s="42"/>
      <c r="CD15" s="20" t="str">
        <f>CONCATENATE(CC$2,"/",$A15,"/",(Overview!$B$40+1))</f>
        <v>6/12/2027</v>
      </c>
      <c r="CE15" t="str">
        <f t="shared" si="8"/>
        <v>Sat</v>
      </c>
      <c r="CF15" s="42"/>
      <c r="CG15" s="42"/>
      <c r="CH15" s="42"/>
      <c r="CI15" s="42"/>
      <c r="CJ15" s="42"/>
      <c r="CL15" s="20" t="str">
        <f>CONCATENATE(CK$2,"/",$A15,"/",(Overview!$B$40+1))</f>
        <v>7/12/2027</v>
      </c>
      <c r="CM15" t="str">
        <f t="shared" si="9"/>
        <v>Mon</v>
      </c>
      <c r="CN15" s="42"/>
      <c r="CO15" s="42"/>
      <c r="CP15" s="42"/>
      <c r="CQ15" s="42"/>
      <c r="CR15" s="42"/>
    </row>
    <row r="16" spans="1:96" x14ac:dyDescent="0.35">
      <c r="A16" s="18">
        <v>13</v>
      </c>
      <c r="B16" t="str">
        <f>CONCATENATE(A$2,"/",$A16,"/",Overview!$B$40)</f>
        <v>8/13/2026</v>
      </c>
      <c r="C16" t="str">
        <f t="shared" si="12"/>
        <v>Thu</v>
      </c>
      <c r="D16" s="42"/>
      <c r="E16" s="42"/>
      <c r="F16" s="42"/>
      <c r="G16" s="42"/>
      <c r="H16" s="42"/>
      <c r="J16" s="20" t="str">
        <f>CONCATENATE(I$2,"/",$A16,"/",Overview!$B$40)</f>
        <v>9/13/2026</v>
      </c>
      <c r="K16" t="str">
        <f t="shared" si="11"/>
        <v>Sun</v>
      </c>
      <c r="L16" s="42"/>
      <c r="M16" s="42"/>
      <c r="N16" s="42"/>
      <c r="O16" s="42"/>
      <c r="P16" s="42"/>
      <c r="R16" s="20" t="str">
        <f>CONCATENATE(Q$2,"/",$A16,"/",Overview!$B$40)</f>
        <v>10/13/2026</v>
      </c>
      <c r="S16" t="str">
        <f t="shared" si="10"/>
        <v>Tue</v>
      </c>
      <c r="T16" s="42"/>
      <c r="U16" s="42"/>
      <c r="V16" s="42"/>
      <c r="W16" s="42"/>
      <c r="X16" s="42"/>
      <c r="Z16" s="20" t="str">
        <f>CONCATENATE(Y$2,"/",$A16,"/",Overview!$B$40)</f>
        <v>11/13/2026</v>
      </c>
      <c r="AA16" t="str">
        <f t="shared" si="1"/>
        <v>Fri</v>
      </c>
      <c r="AB16" s="42"/>
      <c r="AC16" s="42"/>
      <c r="AD16" s="42"/>
      <c r="AE16" s="42"/>
      <c r="AF16" s="42"/>
      <c r="AH16" s="20" t="str">
        <f>CONCATENATE(AG$2,"/",$A16,"/",Overview!$B$40)</f>
        <v>12/13/2026</v>
      </c>
      <c r="AI16" t="str">
        <f t="shared" si="2"/>
        <v>Sun</v>
      </c>
      <c r="AJ16" s="42"/>
      <c r="AK16" s="42"/>
      <c r="AL16" s="42"/>
      <c r="AM16" s="42"/>
      <c r="AN16" s="42"/>
      <c r="AP16" s="20" t="str">
        <f>CONCATENATE(AO$2,"/",$A16,"/",(IF(AO$2=12,Overview!$B$40,Overview!$B$40+1)))</f>
        <v>1/13/2027</v>
      </c>
      <c r="AQ16" t="str">
        <f t="shared" si="3"/>
        <v>Wed</v>
      </c>
      <c r="AR16" s="42"/>
      <c r="AS16" s="42"/>
      <c r="AT16" s="42"/>
      <c r="AU16" s="42"/>
      <c r="AV16" s="42"/>
      <c r="AX16" s="20" t="str">
        <f>CONCATENATE(AW$2,"/",$A16,"/",(Overview!$B$40+1))</f>
        <v>2/13/2027</v>
      </c>
      <c r="AY16" t="str">
        <f t="shared" si="4"/>
        <v>Sat</v>
      </c>
      <c r="AZ16" s="42"/>
      <c r="BA16" s="42"/>
      <c r="BB16" s="42"/>
      <c r="BC16" s="42"/>
      <c r="BD16" s="42"/>
      <c r="BF16" s="20" t="str">
        <f>CONCATENATE(BE$2,"/",$A16,"/",(Overview!$B$40+1))</f>
        <v>3/13/2027</v>
      </c>
      <c r="BG16" t="str">
        <f t="shared" si="5"/>
        <v>Sat</v>
      </c>
      <c r="BH16" s="42"/>
      <c r="BI16" s="42"/>
      <c r="BJ16" s="42"/>
      <c r="BK16" s="42"/>
      <c r="BL16" s="42"/>
      <c r="BN16" s="20" t="str">
        <f>CONCATENATE(BM$2,"/",$A16,"/",(Overview!$B$40+1))</f>
        <v>4/13/2027</v>
      </c>
      <c r="BO16" t="str">
        <f t="shared" si="6"/>
        <v>Tue</v>
      </c>
      <c r="BP16" s="42"/>
      <c r="BQ16" s="42"/>
      <c r="BR16" s="42"/>
      <c r="BS16" s="42"/>
      <c r="BT16" s="42"/>
      <c r="BV16" s="20" t="str">
        <f>CONCATENATE(BU$2,"/",$A16,"/",(Overview!$B$40+1))</f>
        <v>5/13/2027</v>
      </c>
      <c r="BW16" t="str">
        <f t="shared" si="7"/>
        <v>Thu</v>
      </c>
      <c r="BX16" s="42"/>
      <c r="BY16" s="42"/>
      <c r="BZ16" s="42"/>
      <c r="CA16" s="42"/>
      <c r="CB16" s="42"/>
      <c r="CD16" s="20" t="str">
        <f>CONCATENATE(CC$2,"/",$A16,"/",(Overview!$B$40+1))</f>
        <v>6/13/2027</v>
      </c>
      <c r="CE16" t="str">
        <f t="shared" si="8"/>
        <v>Sun</v>
      </c>
      <c r="CF16" s="42"/>
      <c r="CG16" s="42"/>
      <c r="CH16" s="42"/>
      <c r="CI16" s="42"/>
      <c r="CJ16" s="42"/>
      <c r="CL16" s="20" t="str">
        <f>CONCATENATE(CK$2,"/",$A16,"/",(Overview!$B$40+1))</f>
        <v>7/13/2027</v>
      </c>
      <c r="CM16" t="str">
        <f t="shared" si="9"/>
        <v>Tue</v>
      </c>
      <c r="CN16" s="42"/>
      <c r="CO16" s="42"/>
      <c r="CP16" s="42"/>
      <c r="CQ16" s="42"/>
      <c r="CR16" s="42"/>
    </row>
    <row r="17" spans="1:96" x14ac:dyDescent="0.35">
      <c r="A17" s="18">
        <v>14</v>
      </c>
      <c r="B17" t="str">
        <f>CONCATENATE(A$2,"/",$A17,"/",Overview!$B$40)</f>
        <v>8/14/2026</v>
      </c>
      <c r="C17" t="str">
        <f t="shared" si="12"/>
        <v>Fri</v>
      </c>
      <c r="D17" s="42"/>
      <c r="E17" s="42"/>
      <c r="F17" s="42"/>
      <c r="G17" s="42"/>
      <c r="H17" s="42"/>
      <c r="J17" s="20" t="str">
        <f>CONCATENATE(I$2,"/",$A17,"/",Overview!$B$40)</f>
        <v>9/14/2026</v>
      </c>
      <c r="K17" t="str">
        <f t="shared" si="11"/>
        <v>Mon</v>
      </c>
      <c r="L17" s="42"/>
      <c r="M17" s="42"/>
      <c r="N17" s="42"/>
      <c r="O17" s="42"/>
      <c r="P17" s="42"/>
      <c r="R17" s="20" t="str">
        <f>CONCATENATE(Q$2,"/",$A17,"/",Overview!$B$40)</f>
        <v>10/14/2026</v>
      </c>
      <c r="S17" t="str">
        <f t="shared" si="10"/>
        <v>Wed</v>
      </c>
      <c r="T17" s="42"/>
      <c r="U17" s="42"/>
      <c r="V17" s="42"/>
      <c r="W17" s="42"/>
      <c r="X17" s="42"/>
      <c r="Z17" s="20" t="str">
        <f>CONCATENATE(Y$2,"/",$A17,"/",Overview!$B$40)</f>
        <v>11/14/2026</v>
      </c>
      <c r="AA17" t="str">
        <f t="shared" si="1"/>
        <v>Sat</v>
      </c>
      <c r="AB17" s="42"/>
      <c r="AC17" s="42"/>
      <c r="AD17" s="42"/>
      <c r="AE17" s="42"/>
      <c r="AF17" s="42"/>
      <c r="AH17" s="20" t="str">
        <f>CONCATENATE(AG$2,"/",$A17,"/",Overview!$B$40)</f>
        <v>12/14/2026</v>
      </c>
      <c r="AI17" t="str">
        <f t="shared" si="2"/>
        <v>Mon</v>
      </c>
      <c r="AJ17" s="42"/>
      <c r="AK17" s="42"/>
      <c r="AL17" s="42"/>
      <c r="AM17" s="42"/>
      <c r="AN17" s="42"/>
      <c r="AP17" s="20" t="str">
        <f>CONCATENATE(AO$2,"/",$A17,"/",(IF(AO$2=12,Overview!$B$40,Overview!$B$40+1)))</f>
        <v>1/14/2027</v>
      </c>
      <c r="AQ17" t="str">
        <f t="shared" si="3"/>
        <v>Thu</v>
      </c>
      <c r="AR17" s="42"/>
      <c r="AS17" s="42"/>
      <c r="AT17" s="42"/>
      <c r="AU17" s="42"/>
      <c r="AV17" s="42"/>
      <c r="AX17" s="20" t="str">
        <f>CONCATENATE(AW$2,"/",$A17,"/",(Overview!$B$40+1))</f>
        <v>2/14/2027</v>
      </c>
      <c r="AY17" t="str">
        <f t="shared" si="4"/>
        <v>Sun</v>
      </c>
      <c r="AZ17" s="42"/>
      <c r="BA17" s="42"/>
      <c r="BB17" s="42"/>
      <c r="BC17" s="42"/>
      <c r="BD17" s="42"/>
      <c r="BF17" s="20" t="str">
        <f>CONCATENATE(BE$2,"/",$A17,"/",(Overview!$B$40+1))</f>
        <v>3/14/2027</v>
      </c>
      <c r="BG17" t="str">
        <f t="shared" si="5"/>
        <v>Sun</v>
      </c>
      <c r="BH17" s="42"/>
      <c r="BI17" s="42"/>
      <c r="BJ17" s="42"/>
      <c r="BK17" s="42"/>
      <c r="BL17" s="42"/>
      <c r="BN17" s="20" t="str">
        <f>CONCATENATE(BM$2,"/",$A17,"/",(Overview!$B$40+1))</f>
        <v>4/14/2027</v>
      </c>
      <c r="BO17" t="str">
        <f t="shared" si="6"/>
        <v>Wed</v>
      </c>
      <c r="BP17" s="42"/>
      <c r="BQ17" s="42"/>
      <c r="BR17" s="42"/>
      <c r="BS17" s="42"/>
      <c r="BT17" s="42"/>
      <c r="BV17" s="20" t="str">
        <f>CONCATENATE(BU$2,"/",$A17,"/",(Overview!$B$40+1))</f>
        <v>5/14/2027</v>
      </c>
      <c r="BW17" t="str">
        <f t="shared" si="7"/>
        <v>Fri</v>
      </c>
      <c r="BX17" s="42"/>
      <c r="BY17" s="42"/>
      <c r="BZ17" s="42"/>
      <c r="CA17" s="42"/>
      <c r="CB17" s="42"/>
      <c r="CD17" s="20" t="str">
        <f>CONCATENATE(CC$2,"/",$A17,"/",(Overview!$B$40+1))</f>
        <v>6/14/2027</v>
      </c>
      <c r="CE17" t="str">
        <f t="shared" si="8"/>
        <v>Mon</v>
      </c>
      <c r="CF17" s="42"/>
      <c r="CG17" s="42"/>
      <c r="CH17" s="42"/>
      <c r="CI17" s="42"/>
      <c r="CJ17" s="42"/>
      <c r="CL17" s="20" t="str">
        <f>CONCATENATE(CK$2,"/",$A17,"/",(Overview!$B$40+1))</f>
        <v>7/14/2027</v>
      </c>
      <c r="CM17" t="str">
        <f t="shared" si="9"/>
        <v>Wed</v>
      </c>
      <c r="CN17" s="42"/>
      <c r="CO17" s="42"/>
      <c r="CP17" s="42"/>
      <c r="CQ17" s="42"/>
      <c r="CR17" s="42"/>
    </row>
    <row r="18" spans="1:96" x14ac:dyDescent="0.35">
      <c r="A18" s="18">
        <v>15</v>
      </c>
      <c r="B18" t="str">
        <f>CONCATENATE(A$2,"/",$A18,"/",Overview!$B$40)</f>
        <v>8/15/2026</v>
      </c>
      <c r="C18" t="str">
        <f t="shared" si="12"/>
        <v>Sat</v>
      </c>
      <c r="D18" s="42"/>
      <c r="E18" s="42"/>
      <c r="F18" s="42"/>
      <c r="G18" s="42"/>
      <c r="H18" s="42"/>
      <c r="J18" s="20" t="str">
        <f>CONCATENATE(I$2,"/",$A18,"/",Overview!$B$40)</f>
        <v>9/15/2026</v>
      </c>
      <c r="K18" t="str">
        <f t="shared" si="11"/>
        <v>Tue</v>
      </c>
      <c r="L18" s="42"/>
      <c r="M18" s="42"/>
      <c r="N18" s="42"/>
      <c r="O18" s="42"/>
      <c r="P18" s="42"/>
      <c r="R18" s="20" t="str">
        <f>CONCATENATE(Q$2,"/",$A18,"/",Overview!$B$40)</f>
        <v>10/15/2026</v>
      </c>
      <c r="S18" t="str">
        <f t="shared" si="10"/>
        <v>Thu</v>
      </c>
      <c r="T18" s="42"/>
      <c r="U18" s="42"/>
      <c r="V18" s="42"/>
      <c r="W18" s="42"/>
      <c r="X18" s="42"/>
      <c r="Z18" s="20" t="str">
        <f>CONCATENATE(Y$2,"/",$A18,"/",Overview!$B$40)</f>
        <v>11/15/2026</v>
      </c>
      <c r="AA18" t="str">
        <f t="shared" si="1"/>
        <v>Sun</v>
      </c>
      <c r="AB18" s="42"/>
      <c r="AC18" s="42"/>
      <c r="AD18" s="42"/>
      <c r="AE18" s="42"/>
      <c r="AF18" s="42"/>
      <c r="AH18" s="20" t="str">
        <f>CONCATENATE(AG$2,"/",$A18,"/",Overview!$B$40)</f>
        <v>12/15/2026</v>
      </c>
      <c r="AI18" t="str">
        <f t="shared" si="2"/>
        <v>Tue</v>
      </c>
      <c r="AJ18" s="42"/>
      <c r="AK18" s="42"/>
      <c r="AL18" s="42"/>
      <c r="AM18" s="42"/>
      <c r="AN18" s="42"/>
      <c r="AP18" s="20" t="str">
        <f>CONCATENATE(AO$2,"/",$A18,"/",(IF(AO$2=12,Overview!$B$40,Overview!$B$40+1)))</f>
        <v>1/15/2027</v>
      </c>
      <c r="AQ18" t="str">
        <f t="shared" si="3"/>
        <v>Fri</v>
      </c>
      <c r="AR18" s="42"/>
      <c r="AS18" s="42"/>
      <c r="AT18" s="42"/>
      <c r="AU18" s="42"/>
      <c r="AV18" s="42"/>
      <c r="AX18" s="20" t="str">
        <f>CONCATENATE(AW$2,"/",$A18,"/",(Overview!$B$40+1))</f>
        <v>2/15/2027</v>
      </c>
      <c r="AY18" t="str">
        <f t="shared" si="4"/>
        <v>Mon</v>
      </c>
      <c r="AZ18" s="42"/>
      <c r="BA18" s="42"/>
      <c r="BB18" s="42"/>
      <c r="BC18" s="42"/>
      <c r="BD18" s="42"/>
      <c r="BF18" s="20" t="str">
        <f>CONCATENATE(BE$2,"/",$A18,"/",(Overview!$B$40+1))</f>
        <v>3/15/2027</v>
      </c>
      <c r="BG18" t="str">
        <f t="shared" si="5"/>
        <v>Mon</v>
      </c>
      <c r="BH18" s="42"/>
      <c r="BI18" s="42"/>
      <c r="BJ18" s="42"/>
      <c r="BK18" s="42"/>
      <c r="BL18" s="42"/>
      <c r="BN18" s="20" t="str">
        <f>CONCATENATE(BM$2,"/",$A18,"/",(Overview!$B$40+1))</f>
        <v>4/15/2027</v>
      </c>
      <c r="BO18" t="str">
        <f t="shared" si="6"/>
        <v>Thu</v>
      </c>
      <c r="BP18" s="42"/>
      <c r="BQ18" s="42"/>
      <c r="BR18" s="42"/>
      <c r="BS18" s="42"/>
      <c r="BT18" s="42"/>
      <c r="BV18" s="20" t="str">
        <f>CONCATENATE(BU$2,"/",$A18,"/",(Overview!$B$40+1))</f>
        <v>5/15/2027</v>
      </c>
      <c r="BW18" t="str">
        <f t="shared" si="7"/>
        <v>Sat</v>
      </c>
      <c r="BX18" s="42"/>
      <c r="BY18" s="42"/>
      <c r="BZ18" s="42"/>
      <c r="CA18" s="42"/>
      <c r="CB18" s="42"/>
      <c r="CD18" s="20" t="str">
        <f>CONCATENATE(CC$2,"/",$A18,"/",(Overview!$B$40+1))</f>
        <v>6/15/2027</v>
      </c>
      <c r="CE18" t="str">
        <f t="shared" si="8"/>
        <v>Tue</v>
      </c>
      <c r="CF18" s="42"/>
      <c r="CG18" s="42"/>
      <c r="CH18" s="42"/>
      <c r="CI18" s="42"/>
      <c r="CJ18" s="42"/>
      <c r="CL18" s="20" t="str">
        <f>CONCATENATE(CK$2,"/",$A18,"/",(Overview!$B$40+1))</f>
        <v>7/15/2027</v>
      </c>
      <c r="CM18" t="str">
        <f t="shared" si="9"/>
        <v>Thu</v>
      </c>
      <c r="CN18" s="42"/>
      <c r="CO18" s="42"/>
      <c r="CP18" s="42"/>
      <c r="CQ18" s="42"/>
      <c r="CR18" s="42"/>
    </row>
    <row r="19" spans="1:96" x14ac:dyDescent="0.35">
      <c r="A19" s="18">
        <v>16</v>
      </c>
      <c r="B19" t="str">
        <f>CONCATENATE(A$2,"/",$A19,"/",Overview!$B$40)</f>
        <v>8/16/2026</v>
      </c>
      <c r="C19" t="str">
        <f t="shared" si="12"/>
        <v>Sun</v>
      </c>
      <c r="D19" s="42"/>
      <c r="E19" s="42"/>
      <c r="F19" s="42"/>
      <c r="G19" s="42"/>
      <c r="H19" s="42"/>
      <c r="J19" s="20" t="str">
        <f>CONCATENATE(I$2,"/",$A19,"/",Overview!$B$40)</f>
        <v>9/16/2026</v>
      </c>
      <c r="K19" t="str">
        <f t="shared" si="11"/>
        <v>Wed</v>
      </c>
      <c r="L19" s="42"/>
      <c r="M19" s="42"/>
      <c r="N19" s="42"/>
      <c r="O19" s="42"/>
      <c r="P19" s="42"/>
      <c r="R19" s="20" t="str">
        <f>CONCATENATE(Q$2,"/",$A19,"/",Overview!$B$40)</f>
        <v>10/16/2026</v>
      </c>
      <c r="S19" t="str">
        <f t="shared" si="10"/>
        <v>Fri</v>
      </c>
      <c r="T19" s="42"/>
      <c r="U19" s="42"/>
      <c r="V19" s="42"/>
      <c r="W19" s="42"/>
      <c r="X19" s="42"/>
      <c r="Z19" s="20" t="str">
        <f>CONCATENATE(Y$2,"/",$A19,"/",Overview!$B$40)</f>
        <v>11/16/2026</v>
      </c>
      <c r="AA19" t="str">
        <f t="shared" si="1"/>
        <v>Mon</v>
      </c>
      <c r="AB19" s="42"/>
      <c r="AC19" s="42"/>
      <c r="AD19" s="42"/>
      <c r="AE19" s="42"/>
      <c r="AF19" s="42"/>
      <c r="AH19" s="20" t="str">
        <f>CONCATENATE(AG$2,"/",$A19,"/",Overview!$B$40)</f>
        <v>12/16/2026</v>
      </c>
      <c r="AI19" t="str">
        <f t="shared" si="2"/>
        <v>Wed</v>
      </c>
      <c r="AJ19" s="42"/>
      <c r="AK19" s="42"/>
      <c r="AL19" s="42"/>
      <c r="AM19" s="42"/>
      <c r="AN19" s="42"/>
      <c r="AP19" s="20" t="str">
        <f>CONCATENATE(AO$2,"/",$A19,"/",(IF(AO$2=12,Overview!$B$40,Overview!$B$40+1)))</f>
        <v>1/16/2027</v>
      </c>
      <c r="AQ19" t="str">
        <f t="shared" si="3"/>
        <v>Sat</v>
      </c>
      <c r="AR19" s="42"/>
      <c r="AS19" s="42"/>
      <c r="AT19" s="42"/>
      <c r="AU19" s="42"/>
      <c r="AV19" s="42"/>
      <c r="AX19" s="20" t="str">
        <f>CONCATENATE(AW$2,"/",$A19,"/",(Overview!$B$40+1))</f>
        <v>2/16/2027</v>
      </c>
      <c r="AY19" t="str">
        <f t="shared" si="4"/>
        <v>Tue</v>
      </c>
      <c r="AZ19" s="42"/>
      <c r="BA19" s="42"/>
      <c r="BB19" s="42"/>
      <c r="BC19" s="42"/>
      <c r="BD19" s="42"/>
      <c r="BF19" s="20" t="str">
        <f>CONCATENATE(BE$2,"/",$A19,"/",(Overview!$B$40+1))</f>
        <v>3/16/2027</v>
      </c>
      <c r="BG19" t="str">
        <f t="shared" si="5"/>
        <v>Tue</v>
      </c>
      <c r="BH19" s="42"/>
      <c r="BI19" s="42"/>
      <c r="BJ19" s="42"/>
      <c r="BK19" s="42"/>
      <c r="BL19" s="42"/>
      <c r="BN19" s="20" t="str">
        <f>CONCATENATE(BM$2,"/",$A19,"/",(Overview!$B$40+1))</f>
        <v>4/16/2027</v>
      </c>
      <c r="BO19" t="str">
        <f t="shared" si="6"/>
        <v>Fri</v>
      </c>
      <c r="BP19" s="42"/>
      <c r="BQ19" s="42"/>
      <c r="BR19" s="42"/>
      <c r="BS19" s="42"/>
      <c r="BT19" s="42"/>
      <c r="BV19" s="20" t="str">
        <f>CONCATENATE(BU$2,"/",$A19,"/",(Overview!$B$40+1))</f>
        <v>5/16/2027</v>
      </c>
      <c r="BW19" t="str">
        <f t="shared" si="7"/>
        <v>Sun</v>
      </c>
      <c r="BX19" s="42"/>
      <c r="BY19" s="42"/>
      <c r="BZ19" s="42"/>
      <c r="CA19" s="42"/>
      <c r="CB19" s="42"/>
      <c r="CD19" s="20" t="str">
        <f>CONCATENATE(CC$2,"/",$A19,"/",(Overview!$B$40+1))</f>
        <v>6/16/2027</v>
      </c>
      <c r="CE19" t="str">
        <f t="shared" si="8"/>
        <v>Wed</v>
      </c>
      <c r="CF19" s="42"/>
      <c r="CG19" s="42"/>
      <c r="CH19" s="42"/>
      <c r="CI19" s="42"/>
      <c r="CJ19" s="42"/>
      <c r="CL19" s="20" t="str">
        <f>CONCATENATE(CK$2,"/",$A19,"/",(Overview!$B$40+1))</f>
        <v>7/16/2027</v>
      </c>
      <c r="CM19" t="str">
        <f t="shared" si="9"/>
        <v>Fri</v>
      </c>
      <c r="CN19" s="42"/>
      <c r="CO19" s="42"/>
      <c r="CP19" s="42"/>
      <c r="CQ19" s="42"/>
      <c r="CR19" s="42"/>
    </row>
    <row r="20" spans="1:96" x14ac:dyDescent="0.35">
      <c r="A20" s="18">
        <v>17</v>
      </c>
      <c r="B20" t="str">
        <f>CONCATENATE(A$2,"/",$A20,"/",Overview!$B$40)</f>
        <v>8/17/2026</v>
      </c>
      <c r="C20" t="str">
        <f t="shared" si="12"/>
        <v>Mon</v>
      </c>
      <c r="D20" s="42"/>
      <c r="E20" s="42"/>
      <c r="F20" s="42"/>
      <c r="G20" s="42"/>
      <c r="H20" s="42"/>
      <c r="J20" s="20" t="str">
        <f>CONCATENATE(I$2,"/",$A20,"/",Overview!$B$40)</f>
        <v>9/17/2026</v>
      </c>
      <c r="K20" t="str">
        <f t="shared" si="11"/>
        <v>Thu</v>
      </c>
      <c r="L20" s="42"/>
      <c r="M20" s="42"/>
      <c r="N20" s="42"/>
      <c r="O20" s="42"/>
      <c r="P20" s="42"/>
      <c r="R20" s="20" t="str">
        <f>CONCATENATE(Q$2,"/",$A20,"/",Overview!$B$40)</f>
        <v>10/17/2026</v>
      </c>
      <c r="S20" t="str">
        <f t="shared" si="10"/>
        <v>Sat</v>
      </c>
      <c r="T20" s="42"/>
      <c r="U20" s="42"/>
      <c r="V20" s="42"/>
      <c r="W20" s="42"/>
      <c r="X20" s="42"/>
      <c r="Z20" s="20" t="str">
        <f>CONCATENATE(Y$2,"/",$A20,"/",Overview!$B$40)</f>
        <v>11/17/2026</v>
      </c>
      <c r="AA20" t="str">
        <f t="shared" si="1"/>
        <v>Tue</v>
      </c>
      <c r="AB20" s="42"/>
      <c r="AC20" s="42"/>
      <c r="AD20" s="42"/>
      <c r="AE20" s="42"/>
      <c r="AF20" s="42"/>
      <c r="AH20" s="20" t="str">
        <f>CONCATENATE(AG$2,"/",$A20,"/",Overview!$B$40)</f>
        <v>12/17/2026</v>
      </c>
      <c r="AI20" t="str">
        <f t="shared" si="2"/>
        <v>Thu</v>
      </c>
      <c r="AJ20" s="42"/>
      <c r="AK20" s="42"/>
      <c r="AL20" s="42"/>
      <c r="AM20" s="42"/>
      <c r="AN20" s="42"/>
      <c r="AP20" s="20" t="str">
        <f>CONCATENATE(AO$2,"/",$A20,"/",(IF(AO$2=12,Overview!$B$40,Overview!$B$40+1)))</f>
        <v>1/17/2027</v>
      </c>
      <c r="AQ20" t="str">
        <f t="shared" si="3"/>
        <v>Sun</v>
      </c>
      <c r="AR20" s="42"/>
      <c r="AS20" s="42"/>
      <c r="AT20" s="42"/>
      <c r="AU20" s="42"/>
      <c r="AV20" s="42"/>
      <c r="AX20" s="20" t="str">
        <f>CONCATENATE(AW$2,"/",$A20,"/",(Overview!$B$40+1))</f>
        <v>2/17/2027</v>
      </c>
      <c r="AY20" t="str">
        <f t="shared" si="4"/>
        <v>Wed</v>
      </c>
      <c r="AZ20" s="42"/>
      <c r="BA20" s="42"/>
      <c r="BB20" s="42"/>
      <c r="BC20" s="42"/>
      <c r="BD20" s="42"/>
      <c r="BF20" s="20" t="str">
        <f>CONCATENATE(BE$2,"/",$A20,"/",(Overview!$B$40+1))</f>
        <v>3/17/2027</v>
      </c>
      <c r="BG20" t="str">
        <f t="shared" si="5"/>
        <v>Wed</v>
      </c>
      <c r="BH20" s="42"/>
      <c r="BI20" s="42"/>
      <c r="BJ20" s="42"/>
      <c r="BK20" s="42"/>
      <c r="BL20" s="42"/>
      <c r="BN20" s="20" t="str">
        <f>CONCATENATE(BM$2,"/",$A20,"/",(Overview!$B$40+1))</f>
        <v>4/17/2027</v>
      </c>
      <c r="BO20" t="str">
        <f t="shared" si="6"/>
        <v>Sat</v>
      </c>
      <c r="BP20" s="42"/>
      <c r="BQ20" s="42"/>
      <c r="BR20" s="42"/>
      <c r="BS20" s="42"/>
      <c r="BT20" s="42"/>
      <c r="BV20" s="20" t="str">
        <f>CONCATENATE(BU$2,"/",$A20,"/",(Overview!$B$40+1))</f>
        <v>5/17/2027</v>
      </c>
      <c r="BW20" t="str">
        <f t="shared" si="7"/>
        <v>Mon</v>
      </c>
      <c r="BX20" s="42"/>
      <c r="BY20" s="42"/>
      <c r="BZ20" s="42"/>
      <c r="CA20" s="42"/>
      <c r="CB20" s="42"/>
      <c r="CD20" s="20" t="str">
        <f>CONCATENATE(CC$2,"/",$A20,"/",(Overview!$B$40+1))</f>
        <v>6/17/2027</v>
      </c>
      <c r="CE20" t="str">
        <f t="shared" si="8"/>
        <v>Thu</v>
      </c>
      <c r="CF20" s="42"/>
      <c r="CG20" s="42"/>
      <c r="CH20" s="42"/>
      <c r="CI20" s="42"/>
      <c r="CJ20" s="42"/>
      <c r="CL20" s="20" t="str">
        <f>CONCATENATE(CK$2,"/",$A20,"/",(Overview!$B$40+1))</f>
        <v>7/17/2027</v>
      </c>
      <c r="CM20" t="str">
        <f t="shared" si="9"/>
        <v>Sat</v>
      </c>
      <c r="CN20" s="42"/>
      <c r="CO20" s="42"/>
      <c r="CP20" s="42"/>
      <c r="CQ20" s="42"/>
      <c r="CR20" s="42"/>
    </row>
    <row r="21" spans="1:96" x14ac:dyDescent="0.35">
      <c r="A21" s="18">
        <v>18</v>
      </c>
      <c r="B21" t="str">
        <f>CONCATENATE(A$2,"/",$A21,"/",Overview!$B$40)</f>
        <v>8/18/2026</v>
      </c>
      <c r="C21" t="str">
        <f t="shared" si="12"/>
        <v>Tue</v>
      </c>
      <c r="D21" s="42"/>
      <c r="E21" s="42"/>
      <c r="F21" s="42"/>
      <c r="G21" s="42"/>
      <c r="H21" s="42"/>
      <c r="J21" s="20" t="str">
        <f>CONCATENATE(I$2,"/",$A21,"/",Overview!$B$40)</f>
        <v>9/18/2026</v>
      </c>
      <c r="K21" t="str">
        <f t="shared" si="11"/>
        <v>Fri</v>
      </c>
      <c r="L21" s="42"/>
      <c r="M21" s="42"/>
      <c r="N21" s="42"/>
      <c r="O21" s="42"/>
      <c r="P21" s="42"/>
      <c r="R21" s="20" t="str">
        <f>CONCATENATE(Q$2,"/",$A21,"/",Overview!$B$40)</f>
        <v>10/18/2026</v>
      </c>
      <c r="S21" t="str">
        <f t="shared" si="10"/>
        <v>Sun</v>
      </c>
      <c r="T21" s="42"/>
      <c r="U21" s="42"/>
      <c r="V21" s="42"/>
      <c r="W21" s="42"/>
      <c r="X21" s="42"/>
      <c r="Z21" s="20" t="str">
        <f>CONCATENATE(Y$2,"/",$A21,"/",Overview!$B$40)</f>
        <v>11/18/2026</v>
      </c>
      <c r="AA21" t="str">
        <f t="shared" si="1"/>
        <v>Wed</v>
      </c>
      <c r="AB21" s="42"/>
      <c r="AC21" s="42"/>
      <c r="AD21" s="42"/>
      <c r="AE21" s="42"/>
      <c r="AF21" s="42"/>
      <c r="AH21" s="20" t="str">
        <f>CONCATENATE(AG$2,"/",$A21,"/",Overview!$B$40)</f>
        <v>12/18/2026</v>
      </c>
      <c r="AI21" t="str">
        <f t="shared" si="2"/>
        <v>Fri</v>
      </c>
      <c r="AJ21" s="42"/>
      <c r="AK21" s="42"/>
      <c r="AL21" s="42"/>
      <c r="AM21" s="42"/>
      <c r="AN21" s="42"/>
      <c r="AP21" s="20" t="str">
        <f>CONCATENATE(AO$2,"/",$A21,"/",(IF(AO$2=12,Overview!$B$40,Overview!$B$40+1)))</f>
        <v>1/18/2027</v>
      </c>
      <c r="AQ21" t="str">
        <f t="shared" si="3"/>
        <v>Mon</v>
      </c>
      <c r="AR21" s="42"/>
      <c r="AS21" s="42"/>
      <c r="AT21" s="42"/>
      <c r="AU21" s="42"/>
      <c r="AV21" s="42"/>
      <c r="AX21" s="20" t="str">
        <f>CONCATENATE(AW$2,"/",$A21,"/",(Overview!$B$40+1))</f>
        <v>2/18/2027</v>
      </c>
      <c r="AY21" t="str">
        <f t="shared" si="4"/>
        <v>Thu</v>
      </c>
      <c r="AZ21" s="42"/>
      <c r="BA21" s="42"/>
      <c r="BB21" s="42"/>
      <c r="BC21" s="42"/>
      <c r="BD21" s="42"/>
      <c r="BF21" s="20" t="str">
        <f>CONCATENATE(BE$2,"/",$A21,"/",(Overview!$B$40+1))</f>
        <v>3/18/2027</v>
      </c>
      <c r="BG21" t="str">
        <f t="shared" si="5"/>
        <v>Thu</v>
      </c>
      <c r="BH21" s="42"/>
      <c r="BI21" s="42"/>
      <c r="BJ21" s="42"/>
      <c r="BK21" s="42"/>
      <c r="BL21" s="42"/>
      <c r="BN21" s="20" t="str">
        <f>CONCATENATE(BM$2,"/",$A21,"/",(Overview!$B$40+1))</f>
        <v>4/18/2027</v>
      </c>
      <c r="BO21" t="str">
        <f t="shared" si="6"/>
        <v>Sun</v>
      </c>
      <c r="BP21" s="42"/>
      <c r="BQ21" s="42"/>
      <c r="BR21" s="42"/>
      <c r="BS21" s="42"/>
      <c r="BT21" s="42"/>
      <c r="BV21" s="20" t="str">
        <f>CONCATENATE(BU$2,"/",$A21,"/",(Overview!$B$40+1))</f>
        <v>5/18/2027</v>
      </c>
      <c r="BW21" t="str">
        <f t="shared" si="7"/>
        <v>Tue</v>
      </c>
      <c r="BX21" s="42"/>
      <c r="BY21" s="42"/>
      <c r="BZ21" s="42"/>
      <c r="CA21" s="42"/>
      <c r="CB21" s="42"/>
      <c r="CD21" s="20" t="str">
        <f>CONCATENATE(CC$2,"/",$A21,"/",(Overview!$B$40+1))</f>
        <v>6/18/2027</v>
      </c>
      <c r="CE21" t="str">
        <f t="shared" si="8"/>
        <v>Fri</v>
      </c>
      <c r="CF21" s="42"/>
      <c r="CG21" s="42"/>
      <c r="CH21" s="42"/>
      <c r="CI21" s="42"/>
      <c r="CJ21" s="42"/>
      <c r="CL21" s="20" t="str">
        <f>CONCATENATE(CK$2,"/",$A21,"/",(Overview!$B$40+1))</f>
        <v>7/18/2027</v>
      </c>
      <c r="CM21" t="str">
        <f t="shared" si="9"/>
        <v>Sun</v>
      </c>
      <c r="CN21" s="42"/>
      <c r="CO21" s="42"/>
      <c r="CP21" s="42"/>
      <c r="CQ21" s="42"/>
      <c r="CR21" s="42"/>
    </row>
    <row r="22" spans="1:96" x14ac:dyDescent="0.35">
      <c r="A22" s="18">
        <v>19</v>
      </c>
      <c r="B22" t="str">
        <f>CONCATENATE(A$2,"/",$A22,"/",Overview!$B$40)</f>
        <v>8/19/2026</v>
      </c>
      <c r="C22" t="str">
        <f t="shared" si="12"/>
        <v>Wed</v>
      </c>
      <c r="D22" s="42"/>
      <c r="E22" s="42"/>
      <c r="F22" s="42"/>
      <c r="G22" s="42"/>
      <c r="H22" s="42"/>
      <c r="J22" s="20" t="str">
        <f>CONCATENATE(I$2,"/",$A22,"/",Overview!$B$40)</f>
        <v>9/19/2026</v>
      </c>
      <c r="K22" t="str">
        <f t="shared" si="11"/>
        <v>Sat</v>
      </c>
      <c r="L22" s="42"/>
      <c r="M22" s="42"/>
      <c r="N22" s="42"/>
      <c r="O22" s="42"/>
      <c r="P22" s="42"/>
      <c r="R22" s="20" t="str">
        <f>CONCATENATE(Q$2,"/",$A22,"/",Overview!$B$40)</f>
        <v>10/19/2026</v>
      </c>
      <c r="S22" t="str">
        <f t="shared" si="10"/>
        <v>Mon</v>
      </c>
      <c r="T22" s="42"/>
      <c r="U22" s="42"/>
      <c r="V22" s="42"/>
      <c r="W22" s="42"/>
      <c r="X22" s="42"/>
      <c r="Z22" s="20" t="str">
        <f>CONCATENATE(Y$2,"/",$A22,"/",Overview!$B$40)</f>
        <v>11/19/2026</v>
      </c>
      <c r="AA22" t="str">
        <f t="shared" si="1"/>
        <v>Thu</v>
      </c>
      <c r="AB22" s="42"/>
      <c r="AC22" s="42"/>
      <c r="AD22" s="42"/>
      <c r="AE22" s="42"/>
      <c r="AF22" s="42"/>
      <c r="AH22" s="20" t="str">
        <f>CONCATENATE(AG$2,"/",$A22,"/",Overview!$B$40)</f>
        <v>12/19/2026</v>
      </c>
      <c r="AI22" t="str">
        <f t="shared" si="2"/>
        <v>Sat</v>
      </c>
      <c r="AJ22" s="42"/>
      <c r="AK22" s="42"/>
      <c r="AL22" s="42"/>
      <c r="AM22" s="42"/>
      <c r="AN22" s="42"/>
      <c r="AP22" s="20" t="str">
        <f>CONCATENATE(AO$2,"/",$A22,"/",(IF(AO$2=12,Overview!$B$40,Overview!$B$40+1)))</f>
        <v>1/19/2027</v>
      </c>
      <c r="AQ22" t="str">
        <f t="shared" si="3"/>
        <v>Tue</v>
      </c>
      <c r="AR22" s="42"/>
      <c r="AS22" s="42"/>
      <c r="AT22" s="42"/>
      <c r="AU22" s="42"/>
      <c r="AV22" s="42"/>
      <c r="AX22" s="20" t="str">
        <f>CONCATENATE(AW$2,"/",$A22,"/",(Overview!$B$40+1))</f>
        <v>2/19/2027</v>
      </c>
      <c r="AY22" t="str">
        <f t="shared" si="4"/>
        <v>Fri</v>
      </c>
      <c r="AZ22" s="42"/>
      <c r="BA22" s="42"/>
      <c r="BB22" s="42"/>
      <c r="BC22" s="42"/>
      <c r="BD22" s="42"/>
      <c r="BF22" s="20" t="str">
        <f>CONCATENATE(BE$2,"/",$A22,"/",(Overview!$B$40+1))</f>
        <v>3/19/2027</v>
      </c>
      <c r="BG22" t="str">
        <f t="shared" si="5"/>
        <v>Fri</v>
      </c>
      <c r="BH22" s="42"/>
      <c r="BI22" s="42"/>
      <c r="BJ22" s="42"/>
      <c r="BK22" s="42"/>
      <c r="BL22" s="42"/>
      <c r="BN22" s="20" t="str">
        <f>CONCATENATE(BM$2,"/",$A22,"/",(Overview!$B$40+1))</f>
        <v>4/19/2027</v>
      </c>
      <c r="BO22" t="str">
        <f t="shared" si="6"/>
        <v>Mon</v>
      </c>
      <c r="BP22" s="42"/>
      <c r="BQ22" s="42"/>
      <c r="BR22" s="42"/>
      <c r="BS22" s="42"/>
      <c r="BT22" s="42"/>
      <c r="BV22" s="20" t="str">
        <f>CONCATENATE(BU$2,"/",$A22,"/",(Overview!$B$40+1))</f>
        <v>5/19/2027</v>
      </c>
      <c r="BW22" t="str">
        <f t="shared" si="7"/>
        <v>Wed</v>
      </c>
      <c r="BX22" s="42"/>
      <c r="BY22" s="42"/>
      <c r="BZ22" s="42"/>
      <c r="CA22" s="42"/>
      <c r="CB22" s="42"/>
      <c r="CD22" s="20" t="str">
        <f>CONCATENATE(CC$2,"/",$A22,"/",(Overview!$B$40+1))</f>
        <v>6/19/2027</v>
      </c>
      <c r="CE22" t="str">
        <f t="shared" si="8"/>
        <v>Sat</v>
      </c>
      <c r="CF22" s="42"/>
      <c r="CG22" s="42"/>
      <c r="CH22" s="42"/>
      <c r="CI22" s="42"/>
      <c r="CJ22" s="42"/>
      <c r="CL22" s="20" t="str">
        <f>CONCATENATE(CK$2,"/",$A22,"/",(Overview!$B$40+1))</f>
        <v>7/19/2027</v>
      </c>
      <c r="CM22" t="str">
        <f t="shared" si="9"/>
        <v>Mon</v>
      </c>
      <c r="CN22" s="42"/>
      <c r="CO22" s="42"/>
      <c r="CP22" s="42"/>
      <c r="CQ22" s="42"/>
      <c r="CR22" s="42"/>
    </row>
    <row r="23" spans="1:96" x14ac:dyDescent="0.35">
      <c r="A23" s="18">
        <v>20</v>
      </c>
      <c r="B23" t="str">
        <f>CONCATENATE(A$2,"/",$A23,"/",Overview!$B$40)</f>
        <v>8/20/2026</v>
      </c>
      <c r="C23" t="str">
        <f t="shared" si="12"/>
        <v>Thu</v>
      </c>
      <c r="D23" s="42"/>
      <c r="E23" s="42"/>
      <c r="F23" s="42"/>
      <c r="G23" s="42"/>
      <c r="H23" s="42"/>
      <c r="J23" s="20" t="str">
        <f>CONCATENATE(I$2,"/",$A23,"/",Overview!$B$40)</f>
        <v>9/20/2026</v>
      </c>
      <c r="K23" t="str">
        <f t="shared" si="11"/>
        <v>Sun</v>
      </c>
      <c r="L23" s="42"/>
      <c r="M23" s="42"/>
      <c r="N23" s="42"/>
      <c r="O23" s="42"/>
      <c r="P23" s="42"/>
      <c r="R23" s="20" t="str">
        <f>CONCATENATE(Q$2,"/",$A23,"/",Overview!$B$40)</f>
        <v>10/20/2026</v>
      </c>
      <c r="S23" t="str">
        <f t="shared" si="10"/>
        <v>Tue</v>
      </c>
      <c r="T23" s="42"/>
      <c r="U23" s="42"/>
      <c r="V23" s="42"/>
      <c r="W23" s="42"/>
      <c r="X23" s="42"/>
      <c r="Z23" s="20" t="str">
        <f>CONCATENATE(Y$2,"/",$A23,"/",Overview!$B$40)</f>
        <v>11/20/2026</v>
      </c>
      <c r="AA23" t="str">
        <f t="shared" si="1"/>
        <v>Fri</v>
      </c>
      <c r="AB23" s="42"/>
      <c r="AC23" s="42"/>
      <c r="AD23" s="42"/>
      <c r="AE23" s="42"/>
      <c r="AF23" s="42"/>
      <c r="AH23" s="20" t="str">
        <f>CONCATENATE(AG$2,"/",$A23,"/",Overview!$B$40)</f>
        <v>12/20/2026</v>
      </c>
      <c r="AI23" t="str">
        <f t="shared" si="2"/>
        <v>Sun</v>
      </c>
      <c r="AJ23" s="42"/>
      <c r="AK23" s="42"/>
      <c r="AL23" s="42"/>
      <c r="AM23" s="42"/>
      <c r="AN23" s="42"/>
      <c r="AP23" s="20" t="str">
        <f>CONCATENATE(AO$2,"/",$A23,"/",(IF(AO$2=12,Overview!$B$40,Overview!$B$40+1)))</f>
        <v>1/20/2027</v>
      </c>
      <c r="AQ23" t="str">
        <f t="shared" si="3"/>
        <v>Wed</v>
      </c>
      <c r="AR23" s="42"/>
      <c r="AS23" s="42"/>
      <c r="AT23" s="42"/>
      <c r="AU23" s="42"/>
      <c r="AV23" s="42"/>
      <c r="AX23" s="20" t="str">
        <f>CONCATENATE(AW$2,"/",$A23,"/",(Overview!$B$40+1))</f>
        <v>2/20/2027</v>
      </c>
      <c r="AY23" t="str">
        <f t="shared" si="4"/>
        <v>Sat</v>
      </c>
      <c r="AZ23" s="42"/>
      <c r="BA23" s="42"/>
      <c r="BB23" s="42"/>
      <c r="BC23" s="42"/>
      <c r="BD23" s="42"/>
      <c r="BF23" s="20" t="str">
        <f>CONCATENATE(BE$2,"/",$A23,"/",(Overview!$B$40+1))</f>
        <v>3/20/2027</v>
      </c>
      <c r="BG23" t="str">
        <f t="shared" si="5"/>
        <v>Sat</v>
      </c>
      <c r="BH23" s="42"/>
      <c r="BI23" s="42"/>
      <c r="BJ23" s="42"/>
      <c r="BK23" s="42"/>
      <c r="BL23" s="42"/>
      <c r="BN23" s="20" t="str">
        <f>CONCATENATE(BM$2,"/",$A23,"/",(Overview!$B$40+1))</f>
        <v>4/20/2027</v>
      </c>
      <c r="BO23" t="str">
        <f t="shared" si="6"/>
        <v>Tue</v>
      </c>
      <c r="BP23" s="42"/>
      <c r="BQ23" s="42"/>
      <c r="BR23" s="42"/>
      <c r="BS23" s="42"/>
      <c r="BT23" s="42"/>
      <c r="BV23" s="20" t="str">
        <f>CONCATENATE(BU$2,"/",$A23,"/",(Overview!$B$40+1))</f>
        <v>5/20/2027</v>
      </c>
      <c r="BW23" t="str">
        <f t="shared" si="7"/>
        <v>Thu</v>
      </c>
      <c r="BX23" s="42"/>
      <c r="BY23" s="42"/>
      <c r="BZ23" s="42"/>
      <c r="CA23" s="42"/>
      <c r="CB23" s="42"/>
      <c r="CD23" s="20" t="str">
        <f>CONCATENATE(CC$2,"/",$A23,"/",(Overview!$B$40+1))</f>
        <v>6/20/2027</v>
      </c>
      <c r="CE23" t="str">
        <f t="shared" si="8"/>
        <v>Sun</v>
      </c>
      <c r="CF23" s="42"/>
      <c r="CG23" s="42"/>
      <c r="CH23" s="42"/>
      <c r="CI23" s="42"/>
      <c r="CJ23" s="42"/>
      <c r="CL23" s="20" t="str">
        <f>CONCATENATE(CK$2,"/",$A23,"/",(Overview!$B$40+1))</f>
        <v>7/20/2027</v>
      </c>
      <c r="CM23" t="str">
        <f t="shared" si="9"/>
        <v>Tue</v>
      </c>
      <c r="CN23" s="42"/>
      <c r="CO23" s="42"/>
      <c r="CP23" s="42"/>
      <c r="CQ23" s="42"/>
      <c r="CR23" s="42"/>
    </row>
    <row r="24" spans="1:96" x14ac:dyDescent="0.35">
      <c r="A24" s="18">
        <v>21</v>
      </c>
      <c r="B24" t="str">
        <f>CONCATENATE(A$2,"/",$A24,"/",Overview!$B$40)</f>
        <v>8/21/2026</v>
      </c>
      <c r="C24" t="str">
        <f t="shared" si="12"/>
        <v>Fri</v>
      </c>
      <c r="D24" s="42"/>
      <c r="E24" s="42"/>
      <c r="F24" s="42"/>
      <c r="G24" s="42"/>
      <c r="H24" s="42"/>
      <c r="J24" s="20" t="str">
        <f>CONCATENATE(I$2,"/",$A24,"/",Overview!$B$40)</f>
        <v>9/21/2026</v>
      </c>
      <c r="K24" t="str">
        <f t="shared" si="11"/>
        <v>Mon</v>
      </c>
      <c r="L24" s="42"/>
      <c r="M24" s="42"/>
      <c r="N24" s="42"/>
      <c r="O24" s="42"/>
      <c r="P24" s="42"/>
      <c r="R24" s="20" t="str">
        <f>CONCATENATE(Q$2,"/",$A24,"/",Overview!$B$40)</f>
        <v>10/21/2026</v>
      </c>
      <c r="S24" t="str">
        <f t="shared" si="10"/>
        <v>Wed</v>
      </c>
      <c r="T24" s="42"/>
      <c r="U24" s="42"/>
      <c r="V24" s="42"/>
      <c r="W24" s="42"/>
      <c r="X24" s="42"/>
      <c r="Z24" s="20" t="str">
        <f>CONCATENATE(Y$2,"/",$A24,"/",Overview!$B$40)</f>
        <v>11/21/2026</v>
      </c>
      <c r="AA24" t="str">
        <f t="shared" si="1"/>
        <v>Sat</v>
      </c>
      <c r="AB24" s="42"/>
      <c r="AC24" s="42"/>
      <c r="AD24" s="42"/>
      <c r="AE24" s="42"/>
      <c r="AF24" s="42"/>
      <c r="AH24" s="20" t="str">
        <f>CONCATENATE(AG$2,"/",$A24,"/",Overview!$B$40)</f>
        <v>12/21/2026</v>
      </c>
      <c r="AI24" t="str">
        <f t="shared" si="2"/>
        <v>Mon</v>
      </c>
      <c r="AJ24" s="42"/>
      <c r="AK24" s="42"/>
      <c r="AL24" s="42"/>
      <c r="AM24" s="42"/>
      <c r="AN24" s="42"/>
      <c r="AP24" s="20" t="str">
        <f>CONCATENATE(AO$2,"/",$A24,"/",(IF(AO$2=12,Overview!$B$40,Overview!$B$40+1)))</f>
        <v>1/21/2027</v>
      </c>
      <c r="AQ24" t="str">
        <f t="shared" si="3"/>
        <v>Thu</v>
      </c>
      <c r="AR24" s="42"/>
      <c r="AS24" s="42"/>
      <c r="AT24" s="42"/>
      <c r="AU24" s="42"/>
      <c r="AV24" s="42"/>
      <c r="AX24" s="20" t="str">
        <f>CONCATENATE(AW$2,"/",$A24,"/",(Overview!$B$40+1))</f>
        <v>2/21/2027</v>
      </c>
      <c r="AY24" t="str">
        <f t="shared" si="4"/>
        <v>Sun</v>
      </c>
      <c r="AZ24" s="42"/>
      <c r="BA24" s="42"/>
      <c r="BB24" s="42"/>
      <c r="BC24" s="42"/>
      <c r="BD24" s="42"/>
      <c r="BF24" s="20" t="str">
        <f>CONCATENATE(BE$2,"/",$A24,"/",(Overview!$B$40+1))</f>
        <v>3/21/2027</v>
      </c>
      <c r="BG24" t="str">
        <f t="shared" si="5"/>
        <v>Sun</v>
      </c>
      <c r="BH24" s="42"/>
      <c r="BI24" s="42"/>
      <c r="BJ24" s="42"/>
      <c r="BK24" s="42"/>
      <c r="BL24" s="42"/>
      <c r="BN24" s="20" t="str">
        <f>CONCATENATE(BM$2,"/",$A24,"/",(Overview!$B$40+1))</f>
        <v>4/21/2027</v>
      </c>
      <c r="BO24" t="str">
        <f t="shared" si="6"/>
        <v>Wed</v>
      </c>
      <c r="BP24" s="42"/>
      <c r="BQ24" s="42"/>
      <c r="BR24" s="42"/>
      <c r="BS24" s="42"/>
      <c r="BT24" s="42"/>
      <c r="BV24" s="20" t="str">
        <f>CONCATENATE(BU$2,"/",$A24,"/",(Overview!$B$40+1))</f>
        <v>5/21/2027</v>
      </c>
      <c r="BW24" t="str">
        <f t="shared" si="7"/>
        <v>Fri</v>
      </c>
      <c r="BX24" s="42"/>
      <c r="BY24" s="42"/>
      <c r="BZ24" s="42"/>
      <c r="CA24" s="42"/>
      <c r="CB24" s="42"/>
      <c r="CD24" s="20" t="str">
        <f>CONCATENATE(CC$2,"/",$A24,"/",(Overview!$B$40+1))</f>
        <v>6/21/2027</v>
      </c>
      <c r="CE24" t="str">
        <f t="shared" si="8"/>
        <v>Mon</v>
      </c>
      <c r="CF24" s="42"/>
      <c r="CG24" s="42"/>
      <c r="CH24" s="42"/>
      <c r="CI24" s="42"/>
      <c r="CJ24" s="42"/>
      <c r="CL24" s="20" t="str">
        <f>CONCATENATE(CK$2,"/",$A24,"/",(Overview!$B$40+1))</f>
        <v>7/21/2027</v>
      </c>
      <c r="CM24" t="str">
        <f t="shared" si="9"/>
        <v>Wed</v>
      </c>
      <c r="CN24" s="42"/>
      <c r="CO24" s="42"/>
      <c r="CP24" s="42"/>
      <c r="CQ24" s="42"/>
      <c r="CR24" s="42"/>
    </row>
    <row r="25" spans="1:96" x14ac:dyDescent="0.35">
      <c r="A25" s="18">
        <v>22</v>
      </c>
      <c r="B25" t="str">
        <f>CONCATENATE(A$2,"/",$A25,"/",Overview!$B$40)</f>
        <v>8/22/2026</v>
      </c>
      <c r="C25" t="str">
        <f t="shared" si="12"/>
        <v>Sat</v>
      </c>
      <c r="D25" s="42"/>
      <c r="E25" s="42"/>
      <c r="F25" s="42"/>
      <c r="G25" s="42"/>
      <c r="H25" s="42"/>
      <c r="J25" s="20" t="str">
        <f>CONCATENATE(I$2,"/",$A25,"/",Overview!$B$40)</f>
        <v>9/22/2026</v>
      </c>
      <c r="K25" t="str">
        <f t="shared" si="11"/>
        <v>Tue</v>
      </c>
      <c r="L25" s="42"/>
      <c r="M25" s="42"/>
      <c r="N25" s="42"/>
      <c r="O25" s="42"/>
      <c r="P25" s="42"/>
      <c r="R25" s="20" t="str">
        <f>CONCATENATE(Q$2,"/",$A25,"/",Overview!$B$40)</f>
        <v>10/22/2026</v>
      </c>
      <c r="S25" t="str">
        <f t="shared" si="10"/>
        <v>Thu</v>
      </c>
      <c r="T25" s="42"/>
      <c r="U25" s="42"/>
      <c r="V25" s="42"/>
      <c r="W25" s="42"/>
      <c r="X25" s="42"/>
      <c r="Z25" s="20" t="str">
        <f>CONCATENATE(Y$2,"/",$A25,"/",Overview!$B$40)</f>
        <v>11/22/2026</v>
      </c>
      <c r="AA25" t="str">
        <f t="shared" si="1"/>
        <v>Sun</v>
      </c>
      <c r="AB25" s="42"/>
      <c r="AC25" s="42"/>
      <c r="AD25" s="42"/>
      <c r="AE25" s="42"/>
      <c r="AF25" s="42"/>
      <c r="AH25" s="20" t="str">
        <f>CONCATENATE(AG$2,"/",$A25,"/",Overview!$B$40)</f>
        <v>12/22/2026</v>
      </c>
      <c r="AI25" t="str">
        <f t="shared" si="2"/>
        <v>Tue</v>
      </c>
      <c r="AJ25" s="42"/>
      <c r="AK25" s="42"/>
      <c r="AL25" s="42"/>
      <c r="AM25" s="42"/>
      <c r="AN25" s="42"/>
      <c r="AP25" s="20" t="str">
        <f>CONCATENATE(AO$2,"/",$A25,"/",(IF(AO$2=12,Overview!$B$40,Overview!$B$40+1)))</f>
        <v>1/22/2027</v>
      </c>
      <c r="AQ25" t="str">
        <f t="shared" si="3"/>
        <v>Fri</v>
      </c>
      <c r="AR25" s="42"/>
      <c r="AS25" s="42"/>
      <c r="AT25" s="42"/>
      <c r="AU25" s="42"/>
      <c r="AV25" s="42"/>
      <c r="AX25" s="20" t="str">
        <f>CONCATENATE(AW$2,"/",$A25,"/",(Overview!$B$40+1))</f>
        <v>2/22/2027</v>
      </c>
      <c r="AY25" t="str">
        <f t="shared" si="4"/>
        <v>Mon</v>
      </c>
      <c r="AZ25" s="42"/>
      <c r="BA25" s="42"/>
      <c r="BB25" s="42"/>
      <c r="BC25" s="42"/>
      <c r="BD25" s="42"/>
      <c r="BF25" s="20" t="str">
        <f>CONCATENATE(BE$2,"/",$A25,"/",(Overview!$B$40+1))</f>
        <v>3/22/2027</v>
      </c>
      <c r="BG25" t="str">
        <f t="shared" si="5"/>
        <v>Mon</v>
      </c>
      <c r="BH25" s="42"/>
      <c r="BI25" s="42"/>
      <c r="BJ25" s="42"/>
      <c r="BK25" s="42"/>
      <c r="BL25" s="42"/>
      <c r="BN25" s="20" t="str">
        <f>CONCATENATE(BM$2,"/",$A25,"/",(Overview!$B$40+1))</f>
        <v>4/22/2027</v>
      </c>
      <c r="BO25" t="str">
        <f t="shared" si="6"/>
        <v>Thu</v>
      </c>
      <c r="BP25" s="42"/>
      <c r="BQ25" s="42"/>
      <c r="BR25" s="42"/>
      <c r="BS25" s="42"/>
      <c r="BT25" s="42"/>
      <c r="BV25" s="20" t="str">
        <f>CONCATENATE(BU$2,"/",$A25,"/",(Overview!$B$40+1))</f>
        <v>5/22/2027</v>
      </c>
      <c r="BW25" t="str">
        <f t="shared" si="7"/>
        <v>Sat</v>
      </c>
      <c r="BX25" s="42"/>
      <c r="BY25" s="42"/>
      <c r="BZ25" s="42"/>
      <c r="CA25" s="42"/>
      <c r="CB25" s="42"/>
      <c r="CD25" s="20" t="str">
        <f>CONCATENATE(CC$2,"/",$A25,"/",(Overview!$B$40+1))</f>
        <v>6/22/2027</v>
      </c>
      <c r="CE25" t="str">
        <f t="shared" si="8"/>
        <v>Tue</v>
      </c>
      <c r="CF25" s="42"/>
      <c r="CG25" s="42"/>
      <c r="CH25" s="42"/>
      <c r="CI25" s="42"/>
      <c r="CJ25" s="42"/>
      <c r="CL25" s="20" t="str">
        <f>CONCATENATE(CK$2,"/",$A25,"/",(Overview!$B$40+1))</f>
        <v>7/22/2027</v>
      </c>
      <c r="CM25" t="str">
        <f t="shared" si="9"/>
        <v>Thu</v>
      </c>
      <c r="CN25" s="42"/>
      <c r="CO25" s="42"/>
      <c r="CP25" s="42"/>
      <c r="CQ25" s="42"/>
      <c r="CR25" s="42"/>
    </row>
    <row r="26" spans="1:96" x14ac:dyDescent="0.35">
      <c r="A26" s="18">
        <v>23</v>
      </c>
      <c r="B26" t="str">
        <f>CONCATENATE(A$2,"/",$A26,"/",Overview!$B$40)</f>
        <v>8/23/2026</v>
      </c>
      <c r="C26" t="str">
        <f t="shared" si="12"/>
        <v>Sun</v>
      </c>
      <c r="D26" s="42"/>
      <c r="E26" s="42"/>
      <c r="F26" s="42"/>
      <c r="G26" s="42"/>
      <c r="H26" s="42"/>
      <c r="J26" s="20" t="str">
        <f>CONCATENATE(I$2,"/",$A26,"/",Overview!$B$40)</f>
        <v>9/23/2026</v>
      </c>
      <c r="K26" t="str">
        <f t="shared" si="11"/>
        <v>Wed</v>
      </c>
      <c r="L26" s="42"/>
      <c r="M26" s="42"/>
      <c r="N26" s="42"/>
      <c r="O26" s="42"/>
      <c r="P26" s="42"/>
      <c r="R26" s="20" t="str">
        <f>CONCATENATE(Q$2,"/",$A26,"/",Overview!$B$40)</f>
        <v>10/23/2026</v>
      </c>
      <c r="S26" t="str">
        <f t="shared" si="10"/>
        <v>Fri</v>
      </c>
      <c r="T26" s="42"/>
      <c r="U26" s="42"/>
      <c r="V26" s="42"/>
      <c r="W26" s="42"/>
      <c r="X26" s="42"/>
      <c r="Z26" s="20" t="str">
        <f>CONCATENATE(Y$2,"/",$A26,"/",Overview!$B$40)</f>
        <v>11/23/2026</v>
      </c>
      <c r="AA26" t="str">
        <f t="shared" si="1"/>
        <v>Mon</v>
      </c>
      <c r="AB26" s="42"/>
      <c r="AC26" s="42"/>
      <c r="AD26" s="42"/>
      <c r="AE26" s="42"/>
      <c r="AF26" s="42"/>
      <c r="AH26" s="20" t="str">
        <f>CONCATENATE(AG$2,"/",$A26,"/",Overview!$B$40)</f>
        <v>12/23/2026</v>
      </c>
      <c r="AI26" t="str">
        <f t="shared" si="2"/>
        <v>Wed</v>
      </c>
      <c r="AJ26" s="42"/>
      <c r="AK26" s="42"/>
      <c r="AL26" s="42"/>
      <c r="AM26" s="42"/>
      <c r="AN26" s="42"/>
      <c r="AP26" s="20" t="str">
        <f>CONCATENATE(AO$2,"/",$A26,"/",(IF(AO$2=12,Overview!$B$40,Overview!$B$40+1)))</f>
        <v>1/23/2027</v>
      </c>
      <c r="AQ26" t="str">
        <f t="shared" si="3"/>
        <v>Sat</v>
      </c>
      <c r="AR26" s="42"/>
      <c r="AS26" s="42"/>
      <c r="AT26" s="42"/>
      <c r="AU26" s="42"/>
      <c r="AV26" s="42"/>
      <c r="AX26" s="20" t="str">
        <f>CONCATENATE(AW$2,"/",$A26,"/",(Overview!$B$40+1))</f>
        <v>2/23/2027</v>
      </c>
      <c r="AY26" t="str">
        <f t="shared" si="4"/>
        <v>Tue</v>
      </c>
      <c r="AZ26" s="42"/>
      <c r="BA26" s="42"/>
      <c r="BB26" s="42"/>
      <c r="BC26" s="42"/>
      <c r="BD26" s="42"/>
      <c r="BF26" s="20" t="str">
        <f>CONCATENATE(BE$2,"/",$A26,"/",(Overview!$B$40+1))</f>
        <v>3/23/2027</v>
      </c>
      <c r="BG26" t="str">
        <f t="shared" si="5"/>
        <v>Tue</v>
      </c>
      <c r="BH26" s="42"/>
      <c r="BI26" s="42"/>
      <c r="BJ26" s="42"/>
      <c r="BK26" s="42"/>
      <c r="BL26" s="42"/>
      <c r="BN26" s="20" t="str">
        <f>CONCATENATE(BM$2,"/",$A26,"/",(Overview!$B$40+1))</f>
        <v>4/23/2027</v>
      </c>
      <c r="BO26" t="str">
        <f t="shared" si="6"/>
        <v>Fri</v>
      </c>
      <c r="BP26" s="42"/>
      <c r="BQ26" s="42"/>
      <c r="BR26" s="42"/>
      <c r="BS26" s="42"/>
      <c r="BT26" s="42"/>
      <c r="BV26" s="20" t="str">
        <f>CONCATENATE(BU$2,"/",$A26,"/",(Overview!$B$40+1))</f>
        <v>5/23/2027</v>
      </c>
      <c r="BW26" t="str">
        <f t="shared" si="7"/>
        <v>Sun</v>
      </c>
      <c r="BX26" s="42"/>
      <c r="BY26" s="42"/>
      <c r="BZ26" s="42"/>
      <c r="CA26" s="42"/>
      <c r="CB26" s="42"/>
      <c r="CD26" s="20" t="str">
        <f>CONCATENATE(CC$2,"/",$A26,"/",(Overview!$B$40+1))</f>
        <v>6/23/2027</v>
      </c>
      <c r="CE26" t="str">
        <f t="shared" si="8"/>
        <v>Wed</v>
      </c>
      <c r="CF26" s="42"/>
      <c r="CG26" s="42"/>
      <c r="CH26" s="42"/>
      <c r="CI26" s="42"/>
      <c r="CJ26" s="42"/>
      <c r="CL26" s="20" t="str">
        <f>CONCATENATE(CK$2,"/",$A26,"/",(Overview!$B$40+1))</f>
        <v>7/23/2027</v>
      </c>
      <c r="CM26" t="str">
        <f t="shared" si="9"/>
        <v>Fri</v>
      </c>
      <c r="CN26" s="42"/>
      <c r="CO26" s="42"/>
      <c r="CP26" s="42"/>
      <c r="CQ26" s="42"/>
      <c r="CR26" s="42"/>
    </row>
    <row r="27" spans="1:96" x14ac:dyDescent="0.35">
      <c r="A27" s="18">
        <v>24</v>
      </c>
      <c r="B27" t="str">
        <f>CONCATENATE(A$2,"/",$A27,"/",Overview!$B$40)</f>
        <v>8/24/2026</v>
      </c>
      <c r="C27" t="str">
        <f t="shared" si="12"/>
        <v>Mon</v>
      </c>
      <c r="D27" s="42"/>
      <c r="E27" s="42"/>
      <c r="F27" s="42"/>
      <c r="G27" s="42"/>
      <c r="H27" s="42"/>
      <c r="J27" s="20" t="str">
        <f>CONCATENATE(I$2,"/",$A27,"/",Overview!$B$40)</f>
        <v>9/24/2026</v>
      </c>
      <c r="K27" t="str">
        <f t="shared" si="11"/>
        <v>Thu</v>
      </c>
      <c r="L27" s="42"/>
      <c r="M27" s="42"/>
      <c r="N27" s="42"/>
      <c r="O27" s="42"/>
      <c r="P27" s="42"/>
      <c r="R27" s="20" t="str">
        <f>CONCATENATE(Q$2,"/",$A27,"/",Overview!$B$40)</f>
        <v>10/24/2026</v>
      </c>
      <c r="S27" t="str">
        <f t="shared" si="10"/>
        <v>Sat</v>
      </c>
      <c r="T27" s="42"/>
      <c r="U27" s="42"/>
      <c r="V27" s="42"/>
      <c r="W27" s="42"/>
      <c r="X27" s="42"/>
      <c r="Z27" s="20" t="str">
        <f>CONCATENATE(Y$2,"/",$A27,"/",Overview!$B$40)</f>
        <v>11/24/2026</v>
      </c>
      <c r="AA27" t="str">
        <f t="shared" si="1"/>
        <v>Tue</v>
      </c>
      <c r="AB27" s="42"/>
      <c r="AC27" s="42"/>
      <c r="AD27" s="42"/>
      <c r="AE27" s="42"/>
      <c r="AF27" s="42"/>
      <c r="AH27" s="20" t="str">
        <f>CONCATENATE(AG$2,"/",$A27,"/",Overview!$B$40)</f>
        <v>12/24/2026</v>
      </c>
      <c r="AI27" t="str">
        <f t="shared" si="2"/>
        <v>Thu</v>
      </c>
      <c r="AJ27" s="42"/>
      <c r="AK27" s="42"/>
      <c r="AL27" s="42"/>
      <c r="AM27" s="42"/>
      <c r="AN27" s="42"/>
      <c r="AP27" s="20" t="str">
        <f>CONCATENATE(AO$2,"/",$A27,"/",(IF(AO$2=12,Overview!$B$40,Overview!$B$40+1)))</f>
        <v>1/24/2027</v>
      </c>
      <c r="AQ27" t="str">
        <f t="shared" si="3"/>
        <v>Sun</v>
      </c>
      <c r="AR27" s="42"/>
      <c r="AS27" s="42"/>
      <c r="AT27" s="42"/>
      <c r="AU27" s="42"/>
      <c r="AV27" s="42"/>
      <c r="AX27" s="20" t="str">
        <f>CONCATENATE(AW$2,"/",$A27,"/",(Overview!$B$40+1))</f>
        <v>2/24/2027</v>
      </c>
      <c r="AY27" t="str">
        <f t="shared" si="4"/>
        <v>Wed</v>
      </c>
      <c r="AZ27" s="42"/>
      <c r="BA27" s="42"/>
      <c r="BB27" s="42"/>
      <c r="BC27" s="42"/>
      <c r="BD27" s="42"/>
      <c r="BF27" s="20" t="str">
        <f>CONCATENATE(BE$2,"/",$A27,"/",(Overview!$B$40+1))</f>
        <v>3/24/2027</v>
      </c>
      <c r="BG27" t="str">
        <f t="shared" si="5"/>
        <v>Wed</v>
      </c>
      <c r="BH27" s="42"/>
      <c r="BI27" s="42"/>
      <c r="BJ27" s="42"/>
      <c r="BK27" s="42"/>
      <c r="BL27" s="42"/>
      <c r="BN27" s="20" t="str">
        <f>CONCATENATE(BM$2,"/",$A27,"/",(Overview!$B$40+1))</f>
        <v>4/24/2027</v>
      </c>
      <c r="BO27" t="str">
        <f t="shared" si="6"/>
        <v>Sat</v>
      </c>
      <c r="BP27" s="42"/>
      <c r="BQ27" s="42"/>
      <c r="BR27" s="42"/>
      <c r="BS27" s="42"/>
      <c r="BT27" s="42"/>
      <c r="BV27" s="20" t="str">
        <f>CONCATENATE(BU$2,"/",$A27,"/",(Overview!$B$40+1))</f>
        <v>5/24/2027</v>
      </c>
      <c r="BW27" t="str">
        <f t="shared" si="7"/>
        <v>Mon</v>
      </c>
      <c r="BX27" s="42"/>
      <c r="BY27" s="42"/>
      <c r="BZ27" s="42"/>
      <c r="CA27" s="42"/>
      <c r="CB27" s="42"/>
      <c r="CD27" s="20" t="str">
        <f>CONCATENATE(CC$2,"/",$A27,"/",(Overview!$B$40+1))</f>
        <v>6/24/2027</v>
      </c>
      <c r="CE27" t="str">
        <f t="shared" si="8"/>
        <v>Thu</v>
      </c>
      <c r="CF27" s="42"/>
      <c r="CG27" s="42"/>
      <c r="CH27" s="42"/>
      <c r="CI27" s="42"/>
      <c r="CJ27" s="42"/>
      <c r="CL27" s="20" t="str">
        <f>CONCATENATE(CK$2,"/",$A27,"/",(Overview!$B$40+1))</f>
        <v>7/24/2027</v>
      </c>
      <c r="CM27" t="str">
        <f t="shared" si="9"/>
        <v>Sat</v>
      </c>
      <c r="CN27" s="42"/>
      <c r="CO27" s="42"/>
      <c r="CP27" s="42"/>
      <c r="CQ27" s="42"/>
      <c r="CR27" s="42"/>
    </row>
    <row r="28" spans="1:96" x14ac:dyDescent="0.35">
      <c r="A28" s="18">
        <v>25</v>
      </c>
      <c r="B28" t="str">
        <f>CONCATENATE(A$2,"/",$A28,"/",Overview!$B$40)</f>
        <v>8/25/2026</v>
      </c>
      <c r="C28" t="str">
        <f t="shared" si="12"/>
        <v>Tue</v>
      </c>
      <c r="D28" s="42"/>
      <c r="E28" s="42"/>
      <c r="F28" s="42"/>
      <c r="G28" s="42"/>
      <c r="H28" s="42"/>
      <c r="J28" s="20" t="str">
        <f>CONCATENATE(I$2,"/",$A28,"/",Overview!$B$40)</f>
        <v>9/25/2026</v>
      </c>
      <c r="K28" t="str">
        <f t="shared" si="11"/>
        <v>Fri</v>
      </c>
      <c r="L28" s="42"/>
      <c r="M28" s="42"/>
      <c r="N28" s="42"/>
      <c r="O28" s="42"/>
      <c r="P28" s="42"/>
      <c r="R28" s="20" t="str">
        <f>CONCATENATE(Q$2,"/",$A28,"/",Overview!$B$40)</f>
        <v>10/25/2026</v>
      </c>
      <c r="S28" t="str">
        <f t="shared" si="10"/>
        <v>Sun</v>
      </c>
      <c r="T28" s="42"/>
      <c r="U28" s="42"/>
      <c r="V28" s="42"/>
      <c r="W28" s="42"/>
      <c r="X28" s="42"/>
      <c r="Z28" s="20" t="str">
        <f>CONCATENATE(Y$2,"/",$A28,"/",Overview!$B$40)</f>
        <v>11/25/2026</v>
      </c>
      <c r="AA28" t="str">
        <f t="shared" si="1"/>
        <v>Wed</v>
      </c>
      <c r="AB28" s="42"/>
      <c r="AC28" s="42"/>
      <c r="AD28" s="42"/>
      <c r="AE28" s="42"/>
      <c r="AF28" s="42"/>
      <c r="AH28" s="20" t="str">
        <f>CONCATENATE(AG$2,"/",$A28,"/",Overview!$B$40)</f>
        <v>12/25/2026</v>
      </c>
      <c r="AI28" t="str">
        <f t="shared" si="2"/>
        <v>Fri</v>
      </c>
      <c r="AJ28" s="42"/>
      <c r="AK28" s="42"/>
      <c r="AL28" s="42"/>
      <c r="AM28" s="42"/>
      <c r="AN28" s="42"/>
      <c r="AP28" s="20" t="str">
        <f>CONCATENATE(AO$2,"/",$A28,"/",(IF(AO$2=12,Overview!$B$40,Overview!$B$40+1)))</f>
        <v>1/25/2027</v>
      </c>
      <c r="AQ28" t="str">
        <f t="shared" si="3"/>
        <v>Mon</v>
      </c>
      <c r="AR28" s="42"/>
      <c r="AS28" s="42"/>
      <c r="AT28" s="42"/>
      <c r="AU28" s="42"/>
      <c r="AV28" s="42"/>
      <c r="AX28" s="20" t="str">
        <f>CONCATENATE(AW$2,"/",$A28,"/",(Overview!$B$40+1))</f>
        <v>2/25/2027</v>
      </c>
      <c r="AY28" t="str">
        <f t="shared" si="4"/>
        <v>Thu</v>
      </c>
      <c r="AZ28" s="42"/>
      <c r="BA28" s="42"/>
      <c r="BB28" s="42"/>
      <c r="BC28" s="42"/>
      <c r="BD28" s="42"/>
      <c r="BF28" s="20" t="str">
        <f>CONCATENATE(BE$2,"/",$A28,"/",(Overview!$B$40+1))</f>
        <v>3/25/2027</v>
      </c>
      <c r="BG28" t="str">
        <f t="shared" si="5"/>
        <v>Thu</v>
      </c>
      <c r="BH28" s="42"/>
      <c r="BI28" s="42"/>
      <c r="BJ28" s="42"/>
      <c r="BK28" s="42"/>
      <c r="BL28" s="42"/>
      <c r="BN28" s="20" t="str">
        <f>CONCATENATE(BM$2,"/",$A28,"/",(Overview!$B$40+1))</f>
        <v>4/25/2027</v>
      </c>
      <c r="BO28" t="str">
        <f t="shared" si="6"/>
        <v>Sun</v>
      </c>
      <c r="BP28" s="42"/>
      <c r="BQ28" s="42"/>
      <c r="BR28" s="42"/>
      <c r="BS28" s="42"/>
      <c r="BT28" s="42"/>
      <c r="BV28" s="20" t="str">
        <f>CONCATENATE(BU$2,"/",$A28,"/",(Overview!$B$40+1))</f>
        <v>5/25/2027</v>
      </c>
      <c r="BW28" t="str">
        <f t="shared" si="7"/>
        <v>Tue</v>
      </c>
      <c r="BX28" s="42"/>
      <c r="BY28" s="42"/>
      <c r="BZ28" s="42"/>
      <c r="CA28" s="42"/>
      <c r="CB28" s="42"/>
      <c r="CD28" s="20" t="str">
        <f>CONCATENATE(CC$2,"/",$A28,"/",(Overview!$B$40+1))</f>
        <v>6/25/2027</v>
      </c>
      <c r="CE28" t="str">
        <f t="shared" si="8"/>
        <v>Fri</v>
      </c>
      <c r="CF28" s="42"/>
      <c r="CG28" s="42"/>
      <c r="CH28" s="42"/>
      <c r="CI28" s="42"/>
      <c r="CJ28" s="42"/>
      <c r="CL28" s="20" t="str">
        <f>CONCATENATE(CK$2,"/",$A28,"/",(Overview!$B$40+1))</f>
        <v>7/25/2027</v>
      </c>
      <c r="CM28" t="str">
        <f t="shared" si="9"/>
        <v>Sun</v>
      </c>
      <c r="CN28" s="42"/>
      <c r="CO28" s="42"/>
      <c r="CP28" s="42"/>
      <c r="CQ28" s="42"/>
      <c r="CR28" s="42"/>
    </row>
    <row r="29" spans="1:96" x14ac:dyDescent="0.35">
      <c r="A29" s="18">
        <v>26</v>
      </c>
      <c r="B29" t="str">
        <f>CONCATENATE(A$2,"/",$A29,"/",Overview!$B$40)</f>
        <v>8/26/2026</v>
      </c>
      <c r="C29" t="str">
        <f t="shared" si="12"/>
        <v>Wed</v>
      </c>
      <c r="D29" s="42"/>
      <c r="E29" s="42"/>
      <c r="F29" s="42"/>
      <c r="G29" s="42"/>
      <c r="H29" s="42"/>
      <c r="J29" s="20" t="str">
        <f>CONCATENATE(I$2,"/",$A29,"/",Overview!$B$40)</f>
        <v>9/26/2026</v>
      </c>
      <c r="K29" t="str">
        <f t="shared" si="11"/>
        <v>Sat</v>
      </c>
      <c r="L29" s="42"/>
      <c r="M29" s="42"/>
      <c r="N29" s="42"/>
      <c r="O29" s="42"/>
      <c r="P29" s="42"/>
      <c r="R29" s="20" t="str">
        <f>CONCATENATE(Q$2,"/",$A29,"/",Overview!$B$40)</f>
        <v>10/26/2026</v>
      </c>
      <c r="S29" t="str">
        <f t="shared" si="10"/>
        <v>Mon</v>
      </c>
      <c r="T29" s="42"/>
      <c r="U29" s="42"/>
      <c r="V29" s="42"/>
      <c r="W29" s="42"/>
      <c r="X29" s="42"/>
      <c r="Z29" s="20" t="str">
        <f>CONCATENATE(Y$2,"/",$A29,"/",Overview!$B$40)</f>
        <v>11/26/2026</v>
      </c>
      <c r="AA29" t="str">
        <f t="shared" si="1"/>
        <v>Thu</v>
      </c>
      <c r="AB29" s="42"/>
      <c r="AC29" s="42"/>
      <c r="AD29" s="42"/>
      <c r="AE29" s="42"/>
      <c r="AF29" s="42"/>
      <c r="AH29" s="20" t="str">
        <f>CONCATENATE(AG$2,"/",$A29,"/",Overview!$B$40)</f>
        <v>12/26/2026</v>
      </c>
      <c r="AI29" t="str">
        <f t="shared" si="2"/>
        <v>Sat</v>
      </c>
      <c r="AJ29" s="42"/>
      <c r="AK29" s="42"/>
      <c r="AL29" s="42"/>
      <c r="AM29" s="42"/>
      <c r="AN29" s="42"/>
      <c r="AP29" s="20" t="str">
        <f>CONCATENATE(AO$2,"/",$A29,"/",(IF(AO$2=12,Overview!$B$40,Overview!$B$40+1)))</f>
        <v>1/26/2027</v>
      </c>
      <c r="AQ29" t="str">
        <f t="shared" si="3"/>
        <v>Tue</v>
      </c>
      <c r="AR29" s="42"/>
      <c r="AS29" s="42"/>
      <c r="AT29" s="42"/>
      <c r="AU29" s="42"/>
      <c r="AV29" s="42"/>
      <c r="AX29" s="20" t="str">
        <f>CONCATENATE(AW$2,"/",$A29,"/",(Overview!$B$40+1))</f>
        <v>2/26/2027</v>
      </c>
      <c r="AY29" t="str">
        <f t="shared" si="4"/>
        <v>Fri</v>
      </c>
      <c r="AZ29" s="42"/>
      <c r="BA29" s="42"/>
      <c r="BB29" s="42"/>
      <c r="BC29" s="42"/>
      <c r="BD29" s="42"/>
      <c r="BF29" s="20" t="str">
        <f>CONCATENATE(BE$2,"/",$A29,"/",(Overview!$B$40+1))</f>
        <v>3/26/2027</v>
      </c>
      <c r="BG29" t="str">
        <f t="shared" si="5"/>
        <v>Fri</v>
      </c>
      <c r="BH29" s="42"/>
      <c r="BI29" s="42"/>
      <c r="BJ29" s="42"/>
      <c r="BK29" s="42"/>
      <c r="BL29" s="42"/>
      <c r="BN29" s="20" t="str">
        <f>CONCATENATE(BM$2,"/",$A29,"/",(Overview!$B$40+1))</f>
        <v>4/26/2027</v>
      </c>
      <c r="BO29" t="str">
        <f t="shared" si="6"/>
        <v>Mon</v>
      </c>
      <c r="BP29" s="42"/>
      <c r="BQ29" s="42"/>
      <c r="BR29" s="42"/>
      <c r="BS29" s="42"/>
      <c r="BT29" s="42"/>
      <c r="BV29" s="20" t="str">
        <f>CONCATENATE(BU$2,"/",$A29,"/",(Overview!$B$40+1))</f>
        <v>5/26/2027</v>
      </c>
      <c r="BW29" t="str">
        <f t="shared" si="7"/>
        <v>Wed</v>
      </c>
      <c r="BX29" s="42"/>
      <c r="BY29" s="42"/>
      <c r="BZ29" s="42"/>
      <c r="CA29" s="42"/>
      <c r="CB29" s="42"/>
      <c r="CD29" s="20" t="str">
        <f>CONCATENATE(CC$2,"/",$A29,"/",(Overview!$B$40+1))</f>
        <v>6/26/2027</v>
      </c>
      <c r="CE29" t="str">
        <f t="shared" si="8"/>
        <v>Sat</v>
      </c>
      <c r="CF29" s="42"/>
      <c r="CG29" s="42"/>
      <c r="CH29" s="42"/>
      <c r="CI29" s="42"/>
      <c r="CJ29" s="42"/>
      <c r="CL29" s="20" t="str">
        <f>CONCATENATE(CK$2,"/",$A29,"/",(Overview!$B$40+1))</f>
        <v>7/26/2027</v>
      </c>
      <c r="CM29" t="str">
        <f t="shared" si="9"/>
        <v>Mon</v>
      </c>
      <c r="CN29" s="42"/>
      <c r="CO29" s="42"/>
      <c r="CP29" s="42"/>
      <c r="CQ29" s="42"/>
      <c r="CR29" s="42"/>
    </row>
    <row r="30" spans="1:96" x14ac:dyDescent="0.35">
      <c r="A30" s="18">
        <v>27</v>
      </c>
      <c r="B30" t="str">
        <f>CONCATENATE(A$2,"/",$A30,"/",Overview!$B$40)</f>
        <v>8/27/2026</v>
      </c>
      <c r="C30" t="str">
        <f t="shared" si="12"/>
        <v>Thu</v>
      </c>
      <c r="D30" s="42"/>
      <c r="E30" s="42"/>
      <c r="F30" s="42"/>
      <c r="G30" s="42"/>
      <c r="H30" s="42"/>
      <c r="J30" s="20" t="str">
        <f>CONCATENATE(I$2,"/",$A30,"/",Overview!$B$40)</f>
        <v>9/27/2026</v>
      </c>
      <c r="K30" t="str">
        <f t="shared" si="11"/>
        <v>Sun</v>
      </c>
      <c r="L30" s="42"/>
      <c r="M30" s="42"/>
      <c r="N30" s="42"/>
      <c r="O30" s="42"/>
      <c r="P30" s="42"/>
      <c r="R30" s="20" t="str">
        <f>CONCATENATE(Q$2,"/",$A30,"/",Overview!$B$40)</f>
        <v>10/27/2026</v>
      </c>
      <c r="S30" t="str">
        <f t="shared" si="10"/>
        <v>Tue</v>
      </c>
      <c r="T30" s="42"/>
      <c r="U30" s="42"/>
      <c r="V30" s="42"/>
      <c r="W30" s="42"/>
      <c r="X30" s="42"/>
      <c r="Z30" s="20" t="str">
        <f>CONCATENATE(Y$2,"/",$A30,"/",Overview!$B$40)</f>
        <v>11/27/2026</v>
      </c>
      <c r="AA30" t="str">
        <f t="shared" si="1"/>
        <v>Fri</v>
      </c>
      <c r="AB30" s="42"/>
      <c r="AC30" s="42"/>
      <c r="AD30" s="42"/>
      <c r="AE30" s="42"/>
      <c r="AF30" s="42"/>
      <c r="AH30" s="20" t="str">
        <f>CONCATENATE(AG$2,"/",$A30,"/",Overview!$B$40)</f>
        <v>12/27/2026</v>
      </c>
      <c r="AI30" t="str">
        <f t="shared" si="2"/>
        <v>Sun</v>
      </c>
      <c r="AJ30" s="42"/>
      <c r="AK30" s="42"/>
      <c r="AL30" s="42"/>
      <c r="AM30" s="42"/>
      <c r="AN30" s="42"/>
      <c r="AP30" s="20" t="str">
        <f>CONCATENATE(AO$2,"/",$A30,"/",(IF(AO$2=12,Overview!$B$40,Overview!$B$40+1)))</f>
        <v>1/27/2027</v>
      </c>
      <c r="AQ30" t="str">
        <f t="shared" si="3"/>
        <v>Wed</v>
      </c>
      <c r="AR30" s="42"/>
      <c r="AS30" s="42"/>
      <c r="AT30" s="42"/>
      <c r="AU30" s="42"/>
      <c r="AV30" s="42"/>
      <c r="AX30" s="20" t="str">
        <f>CONCATENATE(AW$2,"/",$A30,"/",(Overview!$B$40+1))</f>
        <v>2/27/2027</v>
      </c>
      <c r="AY30" t="str">
        <f t="shared" si="4"/>
        <v>Sat</v>
      </c>
      <c r="AZ30" s="42"/>
      <c r="BA30" s="42"/>
      <c r="BB30" s="42"/>
      <c r="BC30" s="42"/>
      <c r="BD30" s="42"/>
      <c r="BF30" s="20" t="str">
        <f>CONCATENATE(BE$2,"/",$A30,"/",(Overview!$B$40+1))</f>
        <v>3/27/2027</v>
      </c>
      <c r="BG30" t="str">
        <f t="shared" si="5"/>
        <v>Sat</v>
      </c>
      <c r="BH30" s="42"/>
      <c r="BI30" s="42"/>
      <c r="BJ30" s="42"/>
      <c r="BK30" s="42"/>
      <c r="BL30" s="42"/>
      <c r="BN30" s="20" t="str">
        <f>CONCATENATE(BM$2,"/",$A30,"/",(Overview!$B$40+1))</f>
        <v>4/27/2027</v>
      </c>
      <c r="BO30" t="str">
        <f t="shared" si="6"/>
        <v>Tue</v>
      </c>
      <c r="BP30" s="42"/>
      <c r="BQ30" s="42"/>
      <c r="BR30" s="42"/>
      <c r="BS30" s="42"/>
      <c r="BT30" s="42"/>
      <c r="BV30" s="20" t="str">
        <f>CONCATENATE(BU$2,"/",$A30,"/",(Overview!$B$40+1))</f>
        <v>5/27/2027</v>
      </c>
      <c r="BW30" t="str">
        <f t="shared" si="7"/>
        <v>Thu</v>
      </c>
      <c r="BX30" s="42"/>
      <c r="BY30" s="42"/>
      <c r="BZ30" s="42"/>
      <c r="CA30" s="42"/>
      <c r="CB30" s="42"/>
      <c r="CD30" s="20" t="str">
        <f>CONCATENATE(CC$2,"/",$A30,"/",(Overview!$B$40+1))</f>
        <v>6/27/2027</v>
      </c>
      <c r="CE30" t="str">
        <f t="shared" si="8"/>
        <v>Sun</v>
      </c>
      <c r="CF30" s="42"/>
      <c r="CG30" s="42"/>
      <c r="CH30" s="42"/>
      <c r="CI30" s="42"/>
      <c r="CJ30" s="42"/>
      <c r="CL30" s="20" t="str">
        <f>CONCATENATE(CK$2,"/",$A30,"/",(Overview!$B$40+1))</f>
        <v>7/27/2027</v>
      </c>
      <c r="CM30" t="str">
        <f t="shared" si="9"/>
        <v>Tue</v>
      </c>
      <c r="CN30" s="42"/>
      <c r="CO30" s="42"/>
      <c r="CP30" s="42"/>
      <c r="CQ30" s="42"/>
      <c r="CR30" s="42"/>
    </row>
    <row r="31" spans="1:96" x14ac:dyDescent="0.35">
      <c r="A31" s="18">
        <v>28</v>
      </c>
      <c r="B31" t="str">
        <f>CONCATENATE(A$2,"/",$A31,"/",Overview!$B$40)</f>
        <v>8/28/2026</v>
      </c>
      <c r="C31" t="str">
        <f t="shared" si="12"/>
        <v>Fri</v>
      </c>
      <c r="D31" s="42"/>
      <c r="E31" s="42"/>
      <c r="F31" s="42"/>
      <c r="G31" s="42"/>
      <c r="H31" s="42"/>
      <c r="J31" s="20" t="str">
        <f>CONCATENATE(I$2,"/",$A31,"/",Overview!$B$40)</f>
        <v>9/28/2026</v>
      </c>
      <c r="K31" t="str">
        <f t="shared" si="11"/>
        <v>Mon</v>
      </c>
      <c r="L31" s="42"/>
      <c r="M31" s="42"/>
      <c r="N31" s="42"/>
      <c r="O31" s="42"/>
      <c r="P31" s="42"/>
      <c r="R31" s="20" t="str">
        <f>CONCATENATE(Q$2,"/",$A31,"/",Overview!$B$40)</f>
        <v>10/28/2026</v>
      </c>
      <c r="S31" t="str">
        <f t="shared" si="10"/>
        <v>Wed</v>
      </c>
      <c r="T31" s="42"/>
      <c r="U31" s="42"/>
      <c r="V31" s="42"/>
      <c r="W31" s="42"/>
      <c r="X31" s="42"/>
      <c r="Z31" s="20" t="str">
        <f>CONCATENATE(Y$2,"/",$A31,"/",Overview!$B$40)</f>
        <v>11/28/2026</v>
      </c>
      <c r="AA31" t="str">
        <f t="shared" si="1"/>
        <v>Sat</v>
      </c>
      <c r="AB31" s="42"/>
      <c r="AC31" s="42"/>
      <c r="AD31" s="42"/>
      <c r="AE31" s="42"/>
      <c r="AF31" s="42"/>
      <c r="AH31" s="20" t="str">
        <f>CONCATENATE(AG$2,"/",$A31,"/",Overview!$B$40)</f>
        <v>12/28/2026</v>
      </c>
      <c r="AI31" t="str">
        <f t="shared" si="2"/>
        <v>Mon</v>
      </c>
      <c r="AJ31" s="42"/>
      <c r="AK31" s="42"/>
      <c r="AL31" s="42"/>
      <c r="AM31" s="42"/>
      <c r="AN31" s="42"/>
      <c r="AP31" s="20" t="str">
        <f>CONCATENATE(AO$2,"/",$A31,"/",(IF(AO$2=12,Overview!$B$40,Overview!$B$40+1)))</f>
        <v>1/28/2027</v>
      </c>
      <c r="AQ31" t="str">
        <f t="shared" si="3"/>
        <v>Thu</v>
      </c>
      <c r="AR31" s="42"/>
      <c r="AS31" s="42"/>
      <c r="AT31" s="42"/>
      <c r="AU31" s="42"/>
      <c r="AV31" s="42"/>
      <c r="AX31" s="20" t="str">
        <f>CONCATENATE(AW$2,"/",$A31,"/",(Overview!$B$40+1))</f>
        <v>2/28/2027</v>
      </c>
      <c r="AY31" t="str">
        <f t="shared" si="4"/>
        <v>Sun</v>
      </c>
      <c r="AZ31" s="42"/>
      <c r="BA31" s="42"/>
      <c r="BB31" s="42"/>
      <c r="BC31" s="42"/>
      <c r="BD31" s="42"/>
      <c r="BF31" s="20" t="str">
        <f>CONCATENATE(BE$2,"/",$A31,"/",(Overview!$B$40+1))</f>
        <v>3/28/2027</v>
      </c>
      <c r="BG31" t="str">
        <f t="shared" si="5"/>
        <v>Sun</v>
      </c>
      <c r="BH31" s="42"/>
      <c r="BI31" s="42"/>
      <c r="BJ31" s="42"/>
      <c r="BK31" s="42"/>
      <c r="BL31" s="42"/>
      <c r="BN31" s="20" t="str">
        <f>CONCATENATE(BM$2,"/",$A31,"/",(Overview!$B$40+1))</f>
        <v>4/28/2027</v>
      </c>
      <c r="BO31" t="str">
        <f t="shared" si="6"/>
        <v>Wed</v>
      </c>
      <c r="BP31" s="42"/>
      <c r="BQ31" s="42"/>
      <c r="BR31" s="42"/>
      <c r="BS31" s="42"/>
      <c r="BT31" s="42"/>
      <c r="BV31" s="20" t="str">
        <f>CONCATENATE(BU$2,"/",$A31,"/",(Overview!$B$40+1))</f>
        <v>5/28/2027</v>
      </c>
      <c r="BW31" t="str">
        <f t="shared" si="7"/>
        <v>Fri</v>
      </c>
      <c r="BX31" s="42"/>
      <c r="BY31" s="42"/>
      <c r="BZ31" s="42"/>
      <c r="CA31" s="42"/>
      <c r="CB31" s="42"/>
      <c r="CD31" s="20" t="str">
        <f>CONCATENATE(CC$2,"/",$A31,"/",(Overview!$B$40+1))</f>
        <v>6/28/2027</v>
      </c>
      <c r="CE31" t="str">
        <f t="shared" si="8"/>
        <v>Mon</v>
      </c>
      <c r="CF31" s="42"/>
      <c r="CG31" s="42"/>
      <c r="CH31" s="42"/>
      <c r="CI31" s="42"/>
      <c r="CJ31" s="42"/>
      <c r="CL31" s="20" t="str">
        <f>CONCATENATE(CK$2,"/",$A31,"/",(Overview!$B$40+1))</f>
        <v>7/28/2027</v>
      </c>
      <c r="CM31" t="str">
        <f t="shared" si="9"/>
        <v>Wed</v>
      </c>
      <c r="CN31" s="42"/>
      <c r="CO31" s="42"/>
      <c r="CP31" s="42"/>
      <c r="CQ31" s="42"/>
      <c r="CR31" s="42"/>
    </row>
    <row r="32" spans="1:96" x14ac:dyDescent="0.35">
      <c r="A32" s="18">
        <v>29</v>
      </c>
      <c r="B32" t="str">
        <f>CONCATENATE(A$2,"/",$A32,"/",Overview!$B$40)</f>
        <v>8/29/2026</v>
      </c>
      <c r="C32" t="str">
        <f t="shared" si="12"/>
        <v>Sat</v>
      </c>
      <c r="D32" s="42"/>
      <c r="E32" s="42"/>
      <c r="F32" s="42"/>
      <c r="G32" s="42"/>
      <c r="H32" s="42"/>
      <c r="J32" s="20" t="str">
        <f>CONCATENATE(I$2,"/",$A32,"/",Overview!$B$40)</f>
        <v>9/29/2026</v>
      </c>
      <c r="K32" t="str">
        <f t="shared" si="11"/>
        <v>Tue</v>
      </c>
      <c r="L32" s="42"/>
      <c r="M32" s="42"/>
      <c r="N32" s="42"/>
      <c r="O32" s="42"/>
      <c r="P32" s="42"/>
      <c r="R32" s="20" t="str">
        <f>CONCATENATE(Q$2,"/",$A32,"/",Overview!$B$40)</f>
        <v>10/29/2026</v>
      </c>
      <c r="S32" t="str">
        <f t="shared" si="10"/>
        <v>Thu</v>
      </c>
      <c r="T32" s="42"/>
      <c r="U32" s="42"/>
      <c r="V32" s="42"/>
      <c r="W32" s="42"/>
      <c r="X32" s="42"/>
      <c r="Z32" s="20" t="str">
        <f>CONCATENATE(Y$2,"/",$A32,"/",Overview!$B$40)</f>
        <v>11/29/2026</v>
      </c>
      <c r="AA32" t="str">
        <f t="shared" si="1"/>
        <v>Sun</v>
      </c>
      <c r="AB32" s="42"/>
      <c r="AC32" s="42"/>
      <c r="AD32" s="42"/>
      <c r="AE32" s="42"/>
      <c r="AF32" s="42"/>
      <c r="AH32" s="20" t="str">
        <f>CONCATENATE(AG$2,"/",$A32,"/",Overview!$B$40)</f>
        <v>12/29/2026</v>
      </c>
      <c r="AI32" t="str">
        <f t="shared" si="2"/>
        <v>Tue</v>
      </c>
      <c r="AJ32" s="42"/>
      <c r="AK32" s="42"/>
      <c r="AL32" s="42"/>
      <c r="AM32" s="42"/>
      <c r="AN32" s="42"/>
      <c r="AP32" s="20" t="str">
        <f>CONCATENATE(AO$2,"/",$A32,"/",(IF(AO$2=12,Overview!$B$40,Overview!$B$40+1)))</f>
        <v>1/29/2027</v>
      </c>
      <c r="AQ32" t="str">
        <f t="shared" si="3"/>
        <v>Fri</v>
      </c>
      <c r="AR32" s="42"/>
      <c r="AS32" s="42"/>
      <c r="AT32" s="42"/>
      <c r="AU32" s="42"/>
      <c r="AV32" s="42"/>
      <c r="AX32" s="20" t="str">
        <f>CONCATENATE(AW$2,"/",$A32,"/",(Overview!$B$40+1))</f>
        <v>2/29/2027</v>
      </c>
      <c r="AY32" t="e">
        <f t="shared" si="4"/>
        <v>#VALUE!</v>
      </c>
      <c r="AZ32" s="42"/>
      <c r="BA32" s="42"/>
      <c r="BB32" s="42"/>
      <c r="BC32" s="42"/>
      <c r="BD32" s="42"/>
      <c r="BF32" s="20" t="str">
        <f>CONCATENATE(BE$2,"/",$A32,"/",(Overview!$B$40+1))</f>
        <v>3/29/2027</v>
      </c>
      <c r="BG32" t="str">
        <f t="shared" si="5"/>
        <v>Mon</v>
      </c>
      <c r="BH32" s="42"/>
      <c r="BI32" s="42"/>
      <c r="BJ32" s="42"/>
      <c r="BK32" s="42"/>
      <c r="BL32" s="42"/>
      <c r="BN32" s="20" t="str">
        <f>CONCATENATE(BM$2,"/",$A32,"/",(Overview!$B$40+1))</f>
        <v>4/29/2027</v>
      </c>
      <c r="BO32" t="str">
        <f t="shared" si="6"/>
        <v>Thu</v>
      </c>
      <c r="BP32" s="42"/>
      <c r="BQ32" s="42"/>
      <c r="BR32" s="42"/>
      <c r="BS32" s="42"/>
      <c r="BT32" s="42"/>
      <c r="BV32" s="20" t="str">
        <f>CONCATENATE(BU$2,"/",$A32,"/",(Overview!$B$40+1))</f>
        <v>5/29/2027</v>
      </c>
      <c r="BW32" t="str">
        <f t="shared" si="7"/>
        <v>Sat</v>
      </c>
      <c r="BX32" s="42"/>
      <c r="BY32" s="42"/>
      <c r="BZ32" s="42"/>
      <c r="CA32" s="42"/>
      <c r="CB32" s="42"/>
      <c r="CD32" s="20" t="str">
        <f>CONCATENATE(CC$2,"/",$A32,"/",(Overview!$B$40+1))</f>
        <v>6/29/2027</v>
      </c>
      <c r="CE32" t="str">
        <f t="shared" si="8"/>
        <v>Tue</v>
      </c>
      <c r="CF32" s="42"/>
      <c r="CG32" s="42"/>
      <c r="CH32" s="42"/>
      <c r="CI32" s="42"/>
      <c r="CJ32" s="42"/>
      <c r="CL32" s="20" t="str">
        <f>CONCATENATE(CK$2,"/",$A32,"/",(Overview!$B$40+1))</f>
        <v>7/29/2027</v>
      </c>
      <c r="CM32" t="str">
        <f t="shared" si="9"/>
        <v>Thu</v>
      </c>
      <c r="CN32" s="42"/>
      <c r="CO32" s="42"/>
      <c r="CP32" s="42"/>
      <c r="CQ32" s="42"/>
      <c r="CR32" s="42"/>
    </row>
    <row r="33" spans="1:96" x14ac:dyDescent="0.35">
      <c r="A33" s="18">
        <v>30</v>
      </c>
      <c r="B33" t="str">
        <f>CONCATENATE(A$2,"/",$A33,"/",Overview!$B$40)</f>
        <v>8/30/2026</v>
      </c>
      <c r="C33" t="str">
        <f t="shared" si="12"/>
        <v>Sun</v>
      </c>
      <c r="D33" s="42"/>
      <c r="E33" s="42"/>
      <c r="F33" s="42"/>
      <c r="G33" s="42"/>
      <c r="H33" s="42"/>
      <c r="J33" s="20" t="str">
        <f>CONCATENATE(I$2,"/",$A33,"/",Overview!$B$40)</f>
        <v>9/30/2026</v>
      </c>
      <c r="K33" t="str">
        <f t="shared" si="11"/>
        <v>Wed</v>
      </c>
      <c r="L33" s="42"/>
      <c r="M33" s="42"/>
      <c r="N33" s="42"/>
      <c r="O33" s="42"/>
      <c r="P33" s="42"/>
      <c r="R33" s="20" t="str">
        <f>CONCATENATE(Q$2,"/",$A33,"/",Overview!$B$40)</f>
        <v>10/30/2026</v>
      </c>
      <c r="S33" t="str">
        <f t="shared" si="10"/>
        <v>Fri</v>
      </c>
      <c r="T33" s="42"/>
      <c r="U33" s="42"/>
      <c r="V33" s="42"/>
      <c r="W33" s="42"/>
      <c r="X33" s="42"/>
      <c r="Z33" s="20" t="str">
        <f>CONCATENATE(Y$2,"/",$A33,"/",Overview!$B$40)</f>
        <v>11/30/2026</v>
      </c>
      <c r="AA33" t="str">
        <f t="shared" si="1"/>
        <v>Mon</v>
      </c>
      <c r="AB33" s="42"/>
      <c r="AC33" s="42"/>
      <c r="AD33" s="42"/>
      <c r="AE33" s="42"/>
      <c r="AF33" s="42"/>
      <c r="AH33" s="20" t="str">
        <f>CONCATENATE(AG$2,"/",$A33,"/",Overview!$B$40)</f>
        <v>12/30/2026</v>
      </c>
      <c r="AI33" t="str">
        <f t="shared" si="2"/>
        <v>Wed</v>
      </c>
      <c r="AJ33" s="42"/>
      <c r="AK33" s="42"/>
      <c r="AL33" s="42"/>
      <c r="AM33" s="42"/>
      <c r="AN33" s="42"/>
      <c r="AP33" s="20" t="str">
        <f>CONCATENATE(AO$2,"/",$A33,"/",(IF(AO$2=12,Overview!$B$40,Overview!$B$40+1)))</f>
        <v>1/30/2027</v>
      </c>
      <c r="AQ33" t="str">
        <f t="shared" si="3"/>
        <v>Sat</v>
      </c>
      <c r="AR33" s="42"/>
      <c r="AS33" s="42"/>
      <c r="AT33" s="42"/>
      <c r="AU33" s="42"/>
      <c r="AV33" s="42"/>
      <c r="AX33" s="20" t="str">
        <f>CONCATENATE(AW$2,"/",$A33,"/",(Overview!$B$40+1))</f>
        <v>2/30/2027</v>
      </c>
      <c r="AY33" t="e">
        <f t="shared" si="4"/>
        <v>#VALUE!</v>
      </c>
      <c r="AZ33" s="42"/>
      <c r="BA33" s="42"/>
      <c r="BB33" s="42"/>
      <c r="BC33" s="42"/>
      <c r="BD33" s="42"/>
      <c r="BF33" s="20" t="str">
        <f>CONCATENATE(BE$2,"/",$A33,"/",(Overview!$B$40+1))</f>
        <v>3/30/2027</v>
      </c>
      <c r="BG33" t="str">
        <f t="shared" si="5"/>
        <v>Tue</v>
      </c>
      <c r="BH33" s="42"/>
      <c r="BI33" s="42"/>
      <c r="BJ33" s="42"/>
      <c r="BK33" s="42"/>
      <c r="BL33" s="42"/>
      <c r="BN33" s="20" t="str">
        <f>CONCATENATE(BM$2,"/",$A33,"/",(Overview!$B$40+1))</f>
        <v>4/30/2027</v>
      </c>
      <c r="BO33" t="str">
        <f t="shared" si="6"/>
        <v>Fri</v>
      </c>
      <c r="BP33" s="42"/>
      <c r="BQ33" s="42"/>
      <c r="BR33" s="42"/>
      <c r="BS33" s="42"/>
      <c r="BT33" s="42"/>
      <c r="BV33" s="20" t="str">
        <f>CONCATENATE(BU$2,"/",$A33,"/",(Overview!$B$40+1))</f>
        <v>5/30/2027</v>
      </c>
      <c r="BW33" t="str">
        <f t="shared" si="7"/>
        <v>Sun</v>
      </c>
      <c r="BX33" s="42"/>
      <c r="BY33" s="42"/>
      <c r="BZ33" s="42"/>
      <c r="CA33" s="42"/>
      <c r="CB33" s="42"/>
      <c r="CD33" s="20" t="str">
        <f>CONCATENATE(CC$2,"/",$A33,"/",(Overview!$B$40+1))</f>
        <v>6/30/2027</v>
      </c>
      <c r="CE33" t="str">
        <f t="shared" si="8"/>
        <v>Wed</v>
      </c>
      <c r="CF33" s="42"/>
      <c r="CG33" s="42"/>
      <c r="CH33" s="42"/>
      <c r="CI33" s="42"/>
      <c r="CJ33" s="42"/>
      <c r="CL33" s="20" t="str">
        <f>CONCATENATE(CK$2,"/",$A33,"/",(Overview!$B$40+1))</f>
        <v>7/30/2027</v>
      </c>
      <c r="CM33" t="str">
        <f t="shared" si="9"/>
        <v>Fri</v>
      </c>
      <c r="CN33" s="42"/>
      <c r="CO33" s="42"/>
      <c r="CP33" s="42"/>
      <c r="CQ33" s="42"/>
      <c r="CR33" s="42"/>
    </row>
    <row r="34" spans="1:96" s="17" customFormat="1" x14ac:dyDescent="0.35">
      <c r="A34" s="22">
        <v>31</v>
      </c>
      <c r="B34" s="17" t="str">
        <f>CONCATENATE(A$2,"/",$A34,"/",Overview!$B$40)</f>
        <v>8/31/2026</v>
      </c>
      <c r="C34" s="17" t="str">
        <f t="shared" si="12"/>
        <v>Mon</v>
      </c>
      <c r="D34" s="43"/>
      <c r="E34" s="43"/>
      <c r="F34" s="43"/>
      <c r="G34" s="43"/>
      <c r="H34" s="43"/>
      <c r="I34" s="34"/>
      <c r="J34" s="21" t="str">
        <f>CONCATENATE(I$2,"/",$A34,"/",Overview!$B$40)</f>
        <v>9/31/2026</v>
      </c>
      <c r="K34" s="17" t="e">
        <f t="shared" si="11"/>
        <v>#VALUE!</v>
      </c>
      <c r="L34" s="43"/>
      <c r="M34" s="43"/>
      <c r="N34" s="43"/>
      <c r="O34" s="43"/>
      <c r="P34" s="43"/>
      <c r="Q34" s="34"/>
      <c r="R34" s="21" t="str">
        <f>CONCATENATE(Q$2,"/",$A34,"/",Overview!$B$40)</f>
        <v>10/31/2026</v>
      </c>
      <c r="S34" s="17" t="str">
        <f t="shared" si="10"/>
        <v>Sat</v>
      </c>
      <c r="T34" s="43"/>
      <c r="U34" s="43"/>
      <c r="V34" s="43"/>
      <c r="W34" s="43"/>
      <c r="X34" s="43"/>
      <c r="Y34" s="34"/>
      <c r="Z34" s="21" t="str">
        <f>CONCATENATE(Y$2,"/",$A34,"/",Overview!$B$40)</f>
        <v>11/31/2026</v>
      </c>
      <c r="AA34" s="17" t="e">
        <f t="shared" si="1"/>
        <v>#VALUE!</v>
      </c>
      <c r="AB34" s="43"/>
      <c r="AC34" s="43"/>
      <c r="AD34" s="43"/>
      <c r="AE34" s="43"/>
      <c r="AF34" s="43"/>
      <c r="AG34" s="34"/>
      <c r="AH34" s="21" t="str">
        <f>CONCATENATE(AG$2,"/",$A34,"/",Overview!$B$40)</f>
        <v>12/31/2026</v>
      </c>
      <c r="AI34" s="17" t="str">
        <f t="shared" si="2"/>
        <v>Thu</v>
      </c>
      <c r="AJ34" s="43"/>
      <c r="AK34" s="43"/>
      <c r="AL34" s="43"/>
      <c r="AM34" s="43"/>
      <c r="AN34" s="43"/>
      <c r="AO34" s="34"/>
      <c r="AP34" s="21" t="str">
        <f>CONCATENATE(AO$2,"/",$A34,"/",(IF(AO$2=12,Overview!$B$40,Overview!$B$40+1)))</f>
        <v>1/31/2027</v>
      </c>
      <c r="AQ34" s="17" t="str">
        <f t="shared" si="3"/>
        <v>Sun</v>
      </c>
      <c r="AR34" s="43"/>
      <c r="AS34" s="43"/>
      <c r="AT34" s="43"/>
      <c r="AU34" s="43"/>
      <c r="AV34" s="43"/>
      <c r="AW34" s="34"/>
      <c r="AX34" s="21" t="str">
        <f>CONCATENATE(AW$2,"/",$A34,"/",(Overview!$B$40+1))</f>
        <v>2/31/2027</v>
      </c>
      <c r="AY34" s="17" t="e">
        <f t="shared" si="4"/>
        <v>#VALUE!</v>
      </c>
      <c r="AZ34" s="43"/>
      <c r="BA34" s="43"/>
      <c r="BB34" s="43"/>
      <c r="BC34" s="43"/>
      <c r="BD34" s="43"/>
      <c r="BE34" s="34"/>
      <c r="BF34" s="21" t="str">
        <f>CONCATENATE(BE$2,"/",$A34,"/",(Overview!$B$40+1))</f>
        <v>3/31/2027</v>
      </c>
      <c r="BG34" s="17" t="str">
        <f t="shared" si="5"/>
        <v>Wed</v>
      </c>
      <c r="BH34" s="43"/>
      <c r="BI34" s="43"/>
      <c r="BJ34" s="43"/>
      <c r="BK34" s="43"/>
      <c r="BL34" s="43"/>
      <c r="BM34" s="34"/>
      <c r="BN34" s="21" t="str">
        <f>CONCATENATE(BM$2,"/",$A34,"/",(Overview!$B$40+1))</f>
        <v>4/31/2027</v>
      </c>
      <c r="BO34" s="17" t="e">
        <f t="shared" si="6"/>
        <v>#VALUE!</v>
      </c>
      <c r="BP34" s="43"/>
      <c r="BQ34" s="43"/>
      <c r="BR34" s="43"/>
      <c r="BS34" s="43"/>
      <c r="BT34" s="43"/>
      <c r="BU34" s="34"/>
      <c r="BV34" s="21" t="str">
        <f>CONCATENATE(BU$2,"/",$A34,"/",(Overview!$B$40+1))</f>
        <v>5/31/2027</v>
      </c>
      <c r="BW34" s="17" t="str">
        <f t="shared" si="7"/>
        <v>Mon</v>
      </c>
      <c r="BX34" s="43"/>
      <c r="BY34" s="43"/>
      <c r="BZ34" s="43"/>
      <c r="CA34" s="43"/>
      <c r="CB34" s="43"/>
      <c r="CC34" s="34"/>
      <c r="CD34" s="21" t="str">
        <f>CONCATENATE(CC$2,"/",$A34,"/",(Overview!$B$40+1))</f>
        <v>6/31/2027</v>
      </c>
      <c r="CE34" s="17" t="e">
        <f t="shared" si="8"/>
        <v>#VALUE!</v>
      </c>
      <c r="CF34" s="43"/>
      <c r="CG34" s="43"/>
      <c r="CH34" s="43"/>
      <c r="CI34" s="43"/>
      <c r="CJ34" s="43"/>
      <c r="CL34" s="21" t="str">
        <f>CONCATENATE(CK$2,"/",$A34,"/",(Overview!$B$40+1))</f>
        <v>7/31/2027</v>
      </c>
      <c r="CM34" s="17" t="str">
        <f t="shared" si="9"/>
        <v>Sat</v>
      </c>
      <c r="CN34" s="43"/>
      <c r="CO34" s="43"/>
      <c r="CP34" s="43"/>
      <c r="CQ34" s="43"/>
      <c r="CR34" s="43"/>
    </row>
    <row r="35" spans="1:96" x14ac:dyDescent="0.35">
      <c r="B35" t="s">
        <v>4</v>
      </c>
      <c r="D35" s="7">
        <f>COUNTIF(D$4:D$34,"Off")</f>
        <v>0</v>
      </c>
      <c r="E35" s="7">
        <f>COUNTIF(E$4:E$34,"Off")</f>
        <v>0</v>
      </c>
      <c r="F35" s="7">
        <f>COUNTIF(F$4:F$34,"Off")</f>
        <v>0</v>
      </c>
      <c r="G35" s="7">
        <f t="shared" ref="G35:H35" si="13">COUNTIF(G$4:G$34,"Off")</f>
        <v>0</v>
      </c>
      <c r="H35" s="7">
        <f t="shared" si="13"/>
        <v>0</v>
      </c>
      <c r="J35" s="20" t="s">
        <v>4</v>
      </c>
      <c r="L35" s="7">
        <f>COUNTIF(L$4:L$34,"Off")</f>
        <v>0</v>
      </c>
      <c r="M35" s="7">
        <f>COUNTIF(M$4:M$34,"Off")</f>
        <v>0</v>
      </c>
      <c r="N35" s="7">
        <f t="shared" ref="N35:P35" si="14">COUNTIF(N$4:N$34,"Off")</f>
        <v>0</v>
      </c>
      <c r="O35" s="7">
        <f t="shared" si="14"/>
        <v>0</v>
      </c>
      <c r="P35" s="7">
        <f t="shared" si="14"/>
        <v>0</v>
      </c>
      <c r="R35" s="20" t="s">
        <v>4</v>
      </c>
      <c r="T35" s="7">
        <f>COUNTIF(T$4:T$34,"Off")</f>
        <v>0</v>
      </c>
      <c r="U35" s="7">
        <f>COUNTIF(U$4:U$34,"Off")</f>
        <v>0</v>
      </c>
      <c r="V35" s="7">
        <f>COUNTIF(V$4:V$34,"Off")</f>
        <v>0</v>
      </c>
      <c r="W35" s="7">
        <f>COUNTIF(W$4:W$34,"Off")</f>
        <v>0</v>
      </c>
      <c r="X35" s="7">
        <f>COUNTIF(X$4:X$34,"Off")</f>
        <v>0</v>
      </c>
      <c r="Z35" s="20" t="s">
        <v>4</v>
      </c>
      <c r="AB35" s="7">
        <f>COUNTIF(AB$4:AB$34,"Off")</f>
        <v>0</v>
      </c>
      <c r="AC35" s="7">
        <f>COUNTIF(AC$4:AC$34,"Off")</f>
        <v>0</v>
      </c>
      <c r="AD35" s="7">
        <f t="shared" ref="AD35:AF35" si="15">COUNTIF(AD$4:AD$34,"Off")</f>
        <v>0</v>
      </c>
      <c r="AE35" s="7">
        <f t="shared" si="15"/>
        <v>0</v>
      </c>
      <c r="AF35" s="7">
        <f t="shared" si="15"/>
        <v>0</v>
      </c>
      <c r="AH35" s="20" t="s">
        <v>4</v>
      </c>
      <c r="AJ35" s="7">
        <f>COUNTIF(AJ$4:AJ$34,"Off")</f>
        <v>0</v>
      </c>
      <c r="AK35" s="7">
        <f>COUNTIF(AK$4:AK$34,"Off")</f>
        <v>0</v>
      </c>
      <c r="AL35" s="7">
        <f t="shared" ref="AL35:AN35" si="16">COUNTIF(AL$4:AL$34,"Off")</f>
        <v>0</v>
      </c>
      <c r="AM35" s="7">
        <f t="shared" si="16"/>
        <v>0</v>
      </c>
      <c r="AN35" s="7">
        <f t="shared" si="16"/>
        <v>0</v>
      </c>
      <c r="AP35" s="20" t="s">
        <v>4</v>
      </c>
      <c r="AR35" s="7">
        <f>COUNTIF(AR$4:AR$34,"Off")</f>
        <v>0</v>
      </c>
      <c r="AS35" s="7">
        <f>COUNTIF(AS$4:AS$34,"Off")</f>
        <v>0</v>
      </c>
      <c r="AT35" s="7">
        <f t="shared" ref="AT35:AV35" si="17">COUNTIF(AT$4:AT$34,"Off")</f>
        <v>0</v>
      </c>
      <c r="AU35" s="7">
        <f t="shared" si="17"/>
        <v>0</v>
      </c>
      <c r="AV35" s="7">
        <f t="shared" si="17"/>
        <v>0</v>
      </c>
      <c r="AX35" s="20" t="s">
        <v>4</v>
      </c>
      <c r="AZ35" s="7">
        <f>COUNTIF(AZ$4:AZ$34,"Off")</f>
        <v>0</v>
      </c>
      <c r="BA35" s="7">
        <f>COUNTIF(BA$4:BA$34,"Off")</f>
        <v>0</v>
      </c>
      <c r="BB35" s="7">
        <f t="shared" ref="BB35:BD35" si="18">COUNTIF(BB$4:BB$34,"Off")</f>
        <v>0</v>
      </c>
      <c r="BC35" s="7">
        <f t="shared" si="18"/>
        <v>0</v>
      </c>
      <c r="BD35" s="7">
        <f t="shared" si="18"/>
        <v>0</v>
      </c>
      <c r="BF35" s="20" t="s">
        <v>4</v>
      </c>
      <c r="BH35" s="7">
        <f>COUNTIF(BH$4:BH$34,"Off")</f>
        <v>0</v>
      </c>
      <c r="BI35" s="7">
        <f>COUNTIF(BI$4:BI$34,"Off")</f>
        <v>0</v>
      </c>
      <c r="BJ35" s="7">
        <f t="shared" ref="BJ35:BL35" si="19">COUNTIF(BJ$4:BJ$34,"Off")</f>
        <v>0</v>
      </c>
      <c r="BK35" s="7">
        <f t="shared" si="19"/>
        <v>0</v>
      </c>
      <c r="BL35" s="7">
        <f t="shared" si="19"/>
        <v>0</v>
      </c>
      <c r="BN35" s="20" t="s">
        <v>4</v>
      </c>
      <c r="BP35" s="7">
        <f>COUNTIF(BP$4:BP$34,"Off")</f>
        <v>0</v>
      </c>
      <c r="BQ35" s="7">
        <f>COUNTIF(BQ$4:BQ$34,"Off")</f>
        <v>0</v>
      </c>
      <c r="BR35" s="7">
        <f t="shared" ref="BR35:BT35" si="20">COUNTIF(BR$4:BR$34,"Off")</f>
        <v>0</v>
      </c>
      <c r="BS35" s="7">
        <f t="shared" si="20"/>
        <v>0</v>
      </c>
      <c r="BT35" s="7">
        <f t="shared" si="20"/>
        <v>0</v>
      </c>
      <c r="BV35" s="20" t="s">
        <v>4</v>
      </c>
      <c r="BX35" s="7">
        <f>COUNTIF(BX$4:BX$34,"Off")</f>
        <v>0</v>
      </c>
      <c r="BY35" s="7">
        <f>COUNTIF(BY$4:BY$34,"Off")</f>
        <v>0</v>
      </c>
      <c r="BZ35" s="7">
        <f t="shared" ref="BZ35:CB35" si="21">COUNTIF(BZ$4:BZ$34,"Off")</f>
        <v>0</v>
      </c>
      <c r="CA35" s="7">
        <f t="shared" si="21"/>
        <v>0</v>
      </c>
      <c r="CB35" s="7">
        <f t="shared" si="21"/>
        <v>0</v>
      </c>
      <c r="CD35" s="20" t="s">
        <v>4</v>
      </c>
      <c r="CF35" s="7">
        <f>COUNTIF(CF$4:CF$34,"Off")</f>
        <v>0</v>
      </c>
      <c r="CG35" s="7">
        <f>COUNTIF(CG$4:CG$34,"Off")</f>
        <v>0</v>
      </c>
      <c r="CH35" s="7">
        <f t="shared" ref="CH35:CJ35" si="22">COUNTIF(CH$4:CH$34,"Off")</f>
        <v>0</v>
      </c>
      <c r="CI35" s="7">
        <f t="shared" si="22"/>
        <v>0</v>
      </c>
      <c r="CJ35" s="7">
        <f t="shared" si="22"/>
        <v>0</v>
      </c>
      <c r="CL35" s="20" t="s">
        <v>4</v>
      </c>
      <c r="CN35" s="7">
        <f>COUNTIF(CN$4:CN$34,"Off")</f>
        <v>0</v>
      </c>
      <c r="CO35" s="7">
        <f>COUNTIF(CO$4:CO$34,"Off")</f>
        <v>0</v>
      </c>
      <c r="CP35" s="7">
        <f>COUNTIF(CP$4:CP$34,"Off")</f>
        <v>0</v>
      </c>
      <c r="CQ35" s="7">
        <f>COUNTIF(CQ$4:CQ$34,"Off")</f>
        <v>0</v>
      </c>
      <c r="CR35" s="7">
        <f>COUNTIF(CR$4:CR$34,"Off")</f>
        <v>0</v>
      </c>
    </row>
    <row r="36" spans="1:96" x14ac:dyDescent="0.35">
      <c r="B36" t="s">
        <v>5</v>
      </c>
      <c r="D36" s="7">
        <f>COUNTIF(D$4:D$34,"Vacation")</f>
        <v>0</v>
      </c>
      <c r="E36" s="7">
        <f>COUNTIF(E$4:E$34,"Vacation")</f>
        <v>0</v>
      </c>
      <c r="F36" s="7">
        <f>COUNTIF(F$4:F$34,"Vacation")</f>
        <v>0</v>
      </c>
      <c r="G36" s="7">
        <f t="shared" ref="G36:H36" si="23">COUNTIF(G$4:G$34,"Vacation")</f>
        <v>0</v>
      </c>
      <c r="H36" s="7">
        <f t="shared" si="23"/>
        <v>0</v>
      </c>
      <c r="J36" s="20" t="s">
        <v>5</v>
      </c>
      <c r="L36" s="7">
        <f>COUNTIF(L$4:L$34,"Vacation")</f>
        <v>0</v>
      </c>
      <c r="M36" s="7">
        <f>COUNTIF(M$4:M$34,"Vacation")</f>
        <v>0</v>
      </c>
      <c r="N36" s="7">
        <f t="shared" ref="N36:P36" si="24">COUNTIF(N$4:N$34,"Vacation")</f>
        <v>0</v>
      </c>
      <c r="O36" s="7">
        <f t="shared" si="24"/>
        <v>0</v>
      </c>
      <c r="P36" s="7">
        <f t="shared" si="24"/>
        <v>0</v>
      </c>
      <c r="R36" s="20" t="s">
        <v>5</v>
      </c>
      <c r="T36" s="7">
        <f>COUNTIF(T$4:T$34,"Vacation")</f>
        <v>0</v>
      </c>
      <c r="U36" s="7">
        <f>COUNTIF(U$4:U$34,"Vacation")</f>
        <v>0</v>
      </c>
      <c r="V36" s="7">
        <f>COUNTIF(V$4:V$34,"Vacation")</f>
        <v>0</v>
      </c>
      <c r="W36" s="7">
        <f>COUNTIF(W$4:W$34,"Vacation")</f>
        <v>0</v>
      </c>
      <c r="X36" s="7">
        <f>COUNTIF(X$4:X$34,"Vacation")</f>
        <v>0</v>
      </c>
      <c r="Z36" s="20" t="s">
        <v>5</v>
      </c>
      <c r="AB36" s="7">
        <f>COUNTIF(AB$4:AB$34,"Vacation")</f>
        <v>0</v>
      </c>
      <c r="AC36" s="7">
        <f>COUNTIF(AC$4:AC$34,"Vacation")</f>
        <v>0</v>
      </c>
      <c r="AD36" s="7">
        <f t="shared" ref="AD36:AF36" si="25">COUNTIF(AD$4:AD$34,"Vacation")</f>
        <v>0</v>
      </c>
      <c r="AE36" s="7">
        <f t="shared" si="25"/>
        <v>0</v>
      </c>
      <c r="AF36" s="7">
        <f t="shared" si="25"/>
        <v>0</v>
      </c>
      <c r="AH36" s="20" t="s">
        <v>5</v>
      </c>
      <c r="AJ36" s="7">
        <f>COUNTIF(AJ$4:AJ$34,"Vacation")</f>
        <v>0</v>
      </c>
      <c r="AK36" s="7">
        <f>COUNTIF(AK$4:AK$34,"Vacation")</f>
        <v>0</v>
      </c>
      <c r="AL36" s="7">
        <f t="shared" ref="AL36:AN36" si="26">COUNTIF(AL$4:AL$34,"Vacation")</f>
        <v>0</v>
      </c>
      <c r="AM36" s="7">
        <f t="shared" si="26"/>
        <v>0</v>
      </c>
      <c r="AN36" s="7">
        <f t="shared" si="26"/>
        <v>0</v>
      </c>
      <c r="AP36" s="20" t="s">
        <v>5</v>
      </c>
      <c r="AR36" s="7">
        <f>COUNTIF(AR$4:AR$34,"Vacation")</f>
        <v>0</v>
      </c>
      <c r="AS36" s="7">
        <f>COUNTIF(AS$4:AS$34,"Vacation")</f>
        <v>0</v>
      </c>
      <c r="AT36" s="7">
        <f t="shared" ref="AT36:AV36" si="27">COUNTIF(AT$4:AT$34,"Vacation")</f>
        <v>0</v>
      </c>
      <c r="AU36" s="7">
        <f t="shared" si="27"/>
        <v>0</v>
      </c>
      <c r="AV36" s="7">
        <f t="shared" si="27"/>
        <v>0</v>
      </c>
      <c r="AX36" s="20" t="s">
        <v>5</v>
      </c>
      <c r="AZ36" s="7">
        <f>COUNTIF(AZ$4:AZ$34,"Vacation")</f>
        <v>0</v>
      </c>
      <c r="BA36" s="7">
        <f>COUNTIF(BA$4:BA$34,"Vacation")</f>
        <v>0</v>
      </c>
      <c r="BB36" s="7">
        <f t="shared" ref="BB36:BD36" si="28">COUNTIF(BB$4:BB$34,"Vacation")</f>
        <v>0</v>
      </c>
      <c r="BC36" s="7">
        <f t="shared" si="28"/>
        <v>0</v>
      </c>
      <c r="BD36" s="7">
        <f t="shared" si="28"/>
        <v>0</v>
      </c>
      <c r="BF36" s="20" t="s">
        <v>5</v>
      </c>
      <c r="BH36" s="7">
        <f>COUNTIF(BH$4:BH$34,"Vacation")</f>
        <v>0</v>
      </c>
      <c r="BI36" s="7">
        <f>COUNTIF(BI$4:BI$34,"Vacation")</f>
        <v>0</v>
      </c>
      <c r="BJ36" s="7">
        <f t="shared" ref="BJ36:BL36" si="29">COUNTIF(BJ$4:BJ$34,"Vacation")</f>
        <v>0</v>
      </c>
      <c r="BK36" s="7">
        <f t="shared" si="29"/>
        <v>0</v>
      </c>
      <c r="BL36" s="7">
        <f t="shared" si="29"/>
        <v>0</v>
      </c>
      <c r="BN36" s="20" t="s">
        <v>5</v>
      </c>
      <c r="BP36" s="7">
        <f>COUNTIF(BP$4:BP$34,"Vacation")</f>
        <v>0</v>
      </c>
      <c r="BQ36" s="7">
        <f>COUNTIF(BQ$4:BQ$34,"Vacation")</f>
        <v>0</v>
      </c>
      <c r="BR36" s="7">
        <f t="shared" ref="BR36:BT36" si="30">COUNTIF(BR$4:BR$34,"Vacation")</f>
        <v>0</v>
      </c>
      <c r="BS36" s="7">
        <f t="shared" si="30"/>
        <v>0</v>
      </c>
      <c r="BT36" s="7">
        <f t="shared" si="30"/>
        <v>0</v>
      </c>
      <c r="BV36" s="20" t="s">
        <v>5</v>
      </c>
      <c r="BX36" s="7">
        <f>COUNTIF(BX$4:BX$34,"Vacation")</f>
        <v>0</v>
      </c>
      <c r="BY36" s="7">
        <f>COUNTIF(BY$4:BY$34,"Vacation")</f>
        <v>0</v>
      </c>
      <c r="BZ36" s="7">
        <f t="shared" ref="BZ36:CB36" si="31">COUNTIF(BZ$4:BZ$34,"Vacation")</f>
        <v>0</v>
      </c>
      <c r="CA36" s="7">
        <f t="shared" si="31"/>
        <v>0</v>
      </c>
      <c r="CB36" s="7">
        <f t="shared" si="31"/>
        <v>0</v>
      </c>
      <c r="CD36" s="20" t="s">
        <v>5</v>
      </c>
      <c r="CF36" s="7">
        <f>COUNTIF(CF$4:CF$34,"Vacation")</f>
        <v>0</v>
      </c>
      <c r="CG36" s="7">
        <f>COUNTIF(CG$4:CG$34,"Vacation")</f>
        <v>0</v>
      </c>
      <c r="CH36" s="7">
        <f t="shared" ref="CH36:CJ36" si="32">COUNTIF(CH$4:CH$34,"Vacation")</f>
        <v>0</v>
      </c>
      <c r="CI36" s="7">
        <f t="shared" si="32"/>
        <v>0</v>
      </c>
      <c r="CJ36" s="7">
        <f t="shared" si="32"/>
        <v>0</v>
      </c>
      <c r="CL36" s="20" t="s">
        <v>5</v>
      </c>
      <c r="CN36" s="7">
        <f>COUNTIF(CN$4:CN$34,"Vacation")</f>
        <v>0</v>
      </c>
      <c r="CO36" s="7">
        <f>COUNTIF(CO$4:CO$34,"Vacation")</f>
        <v>0</v>
      </c>
      <c r="CP36" s="7">
        <f>COUNTIF(CP$4:CP$34,"Vacation")</f>
        <v>0</v>
      </c>
      <c r="CQ36" s="7">
        <f>COUNTIF(CQ$4:CQ$34,"Vacation")</f>
        <v>0</v>
      </c>
      <c r="CR36" s="7">
        <f>COUNTIF(CR$4:CR$34,"Vacation")</f>
        <v>0</v>
      </c>
    </row>
    <row r="37" spans="1:96" x14ac:dyDescent="0.35">
      <c r="B37" t="s">
        <v>10</v>
      </c>
      <c r="D37" s="7">
        <f>COUNTIF(D$4:D$34,"Conference")</f>
        <v>0</v>
      </c>
      <c r="E37" s="7">
        <f>COUNTIF(E$4:E$34,"Conference")</f>
        <v>0</v>
      </c>
      <c r="F37" s="7">
        <f>COUNTIF(F$4:F$34,"Conference")</f>
        <v>0</v>
      </c>
      <c r="G37" s="7">
        <f t="shared" ref="G37:H37" si="33">COUNTIF(G$4:G$34,"Conference")</f>
        <v>0</v>
      </c>
      <c r="H37" s="7">
        <f t="shared" si="33"/>
        <v>0</v>
      </c>
      <c r="J37" s="20" t="s">
        <v>10</v>
      </c>
      <c r="L37" s="7">
        <f>COUNTIF(L$4:L$34,"Conference")</f>
        <v>0</v>
      </c>
      <c r="M37" s="7">
        <f>COUNTIF(M$4:M$34,"Conference")</f>
        <v>0</v>
      </c>
      <c r="N37" s="7">
        <f t="shared" ref="N37:P37" si="34">COUNTIF(N$4:N$34,"Conference")</f>
        <v>0</v>
      </c>
      <c r="O37" s="7">
        <f t="shared" si="34"/>
        <v>0</v>
      </c>
      <c r="P37" s="7">
        <f t="shared" si="34"/>
        <v>0</v>
      </c>
      <c r="R37" s="20" t="s">
        <v>10</v>
      </c>
      <c r="T37" s="7">
        <f>COUNTIF(T$4:T$34,"Conference")</f>
        <v>0</v>
      </c>
      <c r="U37" s="7">
        <f>COUNTIF(U$4:U$34,"Conference")</f>
        <v>0</v>
      </c>
      <c r="V37" s="7">
        <f>COUNTIF(V$4:V$34,"Conference")</f>
        <v>0</v>
      </c>
      <c r="W37" s="7">
        <f>COUNTIF(W$4:W$34,"Conference")</f>
        <v>0</v>
      </c>
      <c r="X37" s="7">
        <f>COUNTIF(X$4:X$34,"Conference")</f>
        <v>0</v>
      </c>
      <c r="Z37" s="20" t="s">
        <v>10</v>
      </c>
      <c r="AB37" s="7">
        <f>COUNTIF(AB$4:AB$34,"Conference")</f>
        <v>0</v>
      </c>
      <c r="AC37" s="7">
        <f>COUNTIF(AC$4:AC$34,"Conference")</f>
        <v>0</v>
      </c>
      <c r="AD37" s="7">
        <f t="shared" ref="AD37:AF37" si="35">COUNTIF(AD$4:AD$34,"Conference")</f>
        <v>0</v>
      </c>
      <c r="AE37" s="7">
        <f t="shared" si="35"/>
        <v>0</v>
      </c>
      <c r="AF37" s="7">
        <f t="shared" si="35"/>
        <v>0</v>
      </c>
      <c r="AH37" s="20" t="s">
        <v>10</v>
      </c>
      <c r="AJ37" s="7">
        <f>COUNTIF(AJ$4:AJ$34,"Conference")</f>
        <v>0</v>
      </c>
      <c r="AK37" s="7">
        <f>COUNTIF(AK$4:AK$34,"Conference")</f>
        <v>0</v>
      </c>
      <c r="AL37" s="7">
        <f t="shared" ref="AL37:AN37" si="36">COUNTIF(AL$4:AL$34,"Conference")</f>
        <v>0</v>
      </c>
      <c r="AM37" s="7">
        <f t="shared" si="36"/>
        <v>0</v>
      </c>
      <c r="AN37" s="7">
        <f t="shared" si="36"/>
        <v>0</v>
      </c>
      <c r="AP37" s="20" t="s">
        <v>10</v>
      </c>
      <c r="AR37" s="7">
        <f>COUNTIF(AR$4:AR$34,"Conference")</f>
        <v>0</v>
      </c>
      <c r="AS37" s="7">
        <f>COUNTIF(AS$4:AS$34,"Conference")</f>
        <v>0</v>
      </c>
      <c r="AT37" s="7">
        <f t="shared" ref="AT37:AV37" si="37">COUNTIF(AT$4:AT$34,"Conference")</f>
        <v>0</v>
      </c>
      <c r="AU37" s="7">
        <f t="shared" si="37"/>
        <v>0</v>
      </c>
      <c r="AV37" s="7">
        <f t="shared" si="37"/>
        <v>0</v>
      </c>
      <c r="AX37" s="20" t="s">
        <v>10</v>
      </c>
      <c r="AZ37" s="7">
        <f>COUNTIF(AZ$4:AZ$34,"Conference")</f>
        <v>0</v>
      </c>
      <c r="BA37" s="7">
        <f>COUNTIF(BA$4:BA$34,"Conference")</f>
        <v>0</v>
      </c>
      <c r="BB37" s="7">
        <f t="shared" ref="BB37:BD37" si="38">COUNTIF(BB$4:BB$34,"Conference")</f>
        <v>0</v>
      </c>
      <c r="BC37" s="7">
        <f t="shared" si="38"/>
        <v>0</v>
      </c>
      <c r="BD37" s="7">
        <f t="shared" si="38"/>
        <v>0</v>
      </c>
      <c r="BF37" s="20" t="s">
        <v>10</v>
      </c>
      <c r="BH37" s="7">
        <f>COUNTIF(BH$4:BH$34,"Conference")</f>
        <v>0</v>
      </c>
      <c r="BI37" s="7">
        <f>COUNTIF(BI$4:BI$34,"Conference")</f>
        <v>0</v>
      </c>
      <c r="BJ37" s="7">
        <f t="shared" ref="BJ37:BL37" si="39">COUNTIF(BJ$4:BJ$34,"Conference")</f>
        <v>0</v>
      </c>
      <c r="BK37" s="7">
        <f t="shared" si="39"/>
        <v>0</v>
      </c>
      <c r="BL37" s="7">
        <f t="shared" si="39"/>
        <v>0</v>
      </c>
      <c r="BN37" s="20" t="s">
        <v>10</v>
      </c>
      <c r="BP37" s="7">
        <f>COUNTIF(BP$4:BP$34,"Conference")</f>
        <v>0</v>
      </c>
      <c r="BQ37" s="7">
        <f>COUNTIF(BQ$4:BQ$34,"Conference")</f>
        <v>0</v>
      </c>
      <c r="BR37" s="7">
        <f t="shared" ref="BR37:BT37" si="40">COUNTIF(BR$4:BR$34,"Conference")</f>
        <v>0</v>
      </c>
      <c r="BS37" s="7">
        <f t="shared" si="40"/>
        <v>0</v>
      </c>
      <c r="BT37" s="7">
        <f t="shared" si="40"/>
        <v>0</v>
      </c>
      <c r="BV37" s="20" t="s">
        <v>10</v>
      </c>
      <c r="BX37" s="7">
        <f>COUNTIF(BX$4:BX$34,"Conference")</f>
        <v>0</v>
      </c>
      <c r="BY37" s="7">
        <f>COUNTIF(BY$4:BY$34,"Conference")</f>
        <v>0</v>
      </c>
      <c r="BZ37" s="7">
        <f t="shared" ref="BZ37:CB37" si="41">COUNTIF(BZ$4:BZ$34,"Conference")</f>
        <v>0</v>
      </c>
      <c r="CA37" s="7">
        <f t="shared" si="41"/>
        <v>0</v>
      </c>
      <c r="CB37" s="7">
        <f t="shared" si="41"/>
        <v>0</v>
      </c>
      <c r="CD37" s="20" t="s">
        <v>10</v>
      </c>
      <c r="CF37" s="7">
        <f>COUNTIF(CF$4:CF$34,"Conference")</f>
        <v>0</v>
      </c>
      <c r="CG37" s="7">
        <f>COUNTIF(CG$4:CG$34,"Conference")</f>
        <v>0</v>
      </c>
      <c r="CH37" s="7">
        <f t="shared" ref="CH37:CJ37" si="42">COUNTIF(CH$4:CH$34,"Conference")</f>
        <v>0</v>
      </c>
      <c r="CI37" s="7">
        <f t="shared" si="42"/>
        <v>0</v>
      </c>
      <c r="CJ37" s="7">
        <f t="shared" si="42"/>
        <v>0</v>
      </c>
      <c r="CL37" s="20" t="s">
        <v>10</v>
      </c>
      <c r="CN37" s="7">
        <f>COUNTIF(CN$4:CN$34,"Conference")</f>
        <v>0</v>
      </c>
      <c r="CO37" s="7">
        <f>COUNTIF(CO$4:CO$34,"Conference")</f>
        <v>0</v>
      </c>
      <c r="CP37" s="7">
        <f>COUNTIF(CP$4:CP$34,"Conference")</f>
        <v>0</v>
      </c>
      <c r="CQ37" s="7">
        <f>COUNTIF(CQ$4:CQ$34,"Conference")</f>
        <v>0</v>
      </c>
      <c r="CR37" s="7">
        <f>COUNTIF(CR$4:CR$34,"Conference")</f>
        <v>0</v>
      </c>
    </row>
  </sheetData>
  <sheetProtection algorithmName="SHA-512" hashValue="qyE1TqDgsJlITVbvSyIFhPxB0oG4mzMXinabMlwrewePez7tzZxz/s2OiBwyHoY+4wPdEsMhTbCYEedKSCTAIA==" saltValue="Iq9b4u+KlrItgOLDZ5XSQA==" spinCount="100000" sheet="1" objects="1" scenarios="1" selectLockedCells="1"/>
  <mergeCells count="12">
    <mergeCell ref="J2:P2"/>
    <mergeCell ref="R2:X2"/>
    <mergeCell ref="B2:H2"/>
    <mergeCell ref="BN2:BT2"/>
    <mergeCell ref="BV2:CB2"/>
    <mergeCell ref="CD2:CJ2"/>
    <mergeCell ref="CL2:CR2"/>
    <mergeCell ref="Z2:AF2"/>
    <mergeCell ref="AH2:AN2"/>
    <mergeCell ref="AP2:AV2"/>
    <mergeCell ref="AX2:BD2"/>
    <mergeCell ref="BF2:BL2"/>
  </mergeCells>
  <conditionalFormatting sqref="A35:XFD35">
    <cfRule type="cellIs" dxfId="52" priority="95" operator="lessThan">
      <formula>4</formula>
    </cfRule>
  </conditionalFormatting>
  <conditionalFormatting sqref="C4:C34">
    <cfRule type="beginsWith" dxfId="51" priority="94" operator="beginsWith" text="S">
      <formula>LEFT(C4,LEN("S"))="S"</formula>
    </cfRule>
  </conditionalFormatting>
  <conditionalFormatting sqref="D4:D34">
    <cfRule type="expression" dxfId="50" priority="59" stopIfTrue="1">
      <formula>($C4="Sat")*(D4="Vacation")</formula>
    </cfRule>
  </conditionalFormatting>
  <conditionalFormatting sqref="D4:H34">
    <cfRule type="expression" dxfId="49" priority="56">
      <formula>($C4="Sun")*(D4="Vacation")</formula>
    </cfRule>
  </conditionalFormatting>
  <conditionalFormatting sqref="E4:H34">
    <cfRule type="expression" dxfId="48" priority="57">
      <formula>($C4="Sat")*(E4="Vacation")</formula>
    </cfRule>
  </conditionalFormatting>
  <conditionalFormatting sqref="J34:K34">
    <cfRule type="expression" dxfId="47" priority="69">
      <formula>ISERROR($K$34)</formula>
    </cfRule>
  </conditionalFormatting>
  <conditionalFormatting sqref="K4:K34">
    <cfRule type="beginsWith" dxfId="46" priority="93" operator="beginsWith" text="S">
      <formula>LEFT(K4,LEN("S"))="S"</formula>
    </cfRule>
  </conditionalFormatting>
  <conditionalFormatting sqref="L4:L34">
    <cfRule type="expression" dxfId="45" priority="53" stopIfTrue="1">
      <formula>($K4="Sat")*(L4="Vacation")</formula>
    </cfRule>
  </conditionalFormatting>
  <conditionalFormatting sqref="L4:P34">
    <cfRule type="expression" dxfId="44" priority="52">
      <formula>($K4="Sun")*(L4="Vacation")</formula>
    </cfRule>
  </conditionalFormatting>
  <conditionalFormatting sqref="M4:P34">
    <cfRule type="expression" dxfId="43" priority="55">
      <formula>($K4="Sat")*(M4="Vacation")</formula>
    </cfRule>
  </conditionalFormatting>
  <conditionalFormatting sqref="R34:S34">
    <cfRule type="expression" dxfId="42" priority="73">
      <formula>ISERROR($S$34)</formula>
    </cfRule>
  </conditionalFormatting>
  <conditionalFormatting sqref="S4:S34">
    <cfRule type="beginsWith" dxfId="41" priority="92" operator="beginsWith" text="S">
      <formula>LEFT(S4,LEN("S"))="S"</formula>
    </cfRule>
  </conditionalFormatting>
  <conditionalFormatting sqref="T4:X34">
    <cfRule type="expression" dxfId="40" priority="8">
      <formula>($S4="Sun")*(T4="Vacation")</formula>
    </cfRule>
    <cfRule type="expression" dxfId="39" priority="9">
      <formula>($S4="Sat")*(T4="Vacation")</formula>
    </cfRule>
  </conditionalFormatting>
  <conditionalFormatting sqref="Z34:AA34">
    <cfRule type="expression" dxfId="38" priority="68">
      <formula>ISERROR($AA$34)</formula>
    </cfRule>
  </conditionalFormatting>
  <conditionalFormatting sqref="AA4:AA34">
    <cfRule type="beginsWith" dxfId="37" priority="91" operator="beginsWith" text="S">
      <formula>LEFT(AA4,LEN("S"))="S"</formula>
    </cfRule>
  </conditionalFormatting>
  <conditionalFormatting sqref="AB4:AF34">
    <cfRule type="expression" dxfId="36" priority="45">
      <formula>($AA4="Sat")*(AB4="Vacation")</formula>
    </cfRule>
    <cfRule type="expression" dxfId="35" priority="44">
      <formula>($AA4="Sun")*(AB4="Vacation")</formula>
    </cfRule>
  </conditionalFormatting>
  <conditionalFormatting sqref="AH34:AI34">
    <cfRule type="expression" dxfId="34" priority="72">
      <formula>ISERROR($AI$34)</formula>
    </cfRule>
  </conditionalFormatting>
  <conditionalFormatting sqref="AI4:AI34">
    <cfRule type="beginsWith" dxfId="33" priority="90" operator="beginsWith" text="S">
      <formula>LEFT(AI4,LEN("S"))="S"</formula>
    </cfRule>
  </conditionalFormatting>
  <conditionalFormatting sqref="AJ4:AN34">
    <cfRule type="expression" dxfId="32" priority="40">
      <formula>($AI4="Sun")*(AJ4="Vacation")</formula>
    </cfRule>
    <cfRule type="expression" dxfId="31" priority="41">
      <formula>($AI4="Sat")*(AJ4="Vacation")</formula>
    </cfRule>
  </conditionalFormatting>
  <conditionalFormatting sqref="AQ4:AQ34">
    <cfRule type="beginsWith" dxfId="30" priority="89" operator="beginsWith" text="S">
      <formula>LEFT(AQ4,LEN("S"))="S"</formula>
    </cfRule>
  </conditionalFormatting>
  <conditionalFormatting sqref="AR4:AV34">
    <cfRule type="expression" dxfId="29" priority="37" stopIfTrue="1">
      <formula>($AQ4="Sat")*(AR4="Vacation")</formula>
    </cfRule>
    <cfRule type="expression" dxfId="28" priority="36">
      <formula>($AQ4="Sun")*(AR4="Vacation")</formula>
    </cfRule>
  </conditionalFormatting>
  <conditionalFormatting sqref="AX32:AY34">
    <cfRule type="expression" dxfId="27" priority="1" stopIfTrue="1">
      <formula>ISERROR($AY$32)</formula>
    </cfRule>
  </conditionalFormatting>
  <conditionalFormatting sqref="AX33:AY34">
    <cfRule type="expression" dxfId="26" priority="74">
      <formula>ISERROR($AY$33)</formula>
    </cfRule>
  </conditionalFormatting>
  <conditionalFormatting sqref="AY4:AY34">
    <cfRule type="beginsWith" dxfId="25" priority="88" operator="beginsWith" text="S">
      <formula>LEFT(AY4,LEN("S"))="S"</formula>
    </cfRule>
  </conditionalFormatting>
  <conditionalFormatting sqref="AZ4:BD34">
    <cfRule type="expression" dxfId="24" priority="33">
      <formula>($AY4="Sat")*(AZ4="Vacation")</formula>
    </cfRule>
    <cfRule type="expression" dxfId="23" priority="32">
      <formula>($AY4="Sun")*(AZ4="Vacation")</formula>
    </cfRule>
  </conditionalFormatting>
  <conditionalFormatting sqref="BF32:BF34">
    <cfRule type="expression" dxfId="22" priority="76" stopIfTrue="1">
      <formula>ISERROR($BG$32)</formula>
    </cfRule>
  </conditionalFormatting>
  <conditionalFormatting sqref="BF33:BG33">
    <cfRule type="expression" dxfId="21" priority="77" stopIfTrue="1">
      <formula>ISERROR($BG$33)</formula>
    </cfRule>
  </conditionalFormatting>
  <conditionalFormatting sqref="BF34:BG34">
    <cfRule type="expression" dxfId="20" priority="78">
      <formula>ISERROR($BG$34)</formula>
    </cfRule>
  </conditionalFormatting>
  <conditionalFormatting sqref="BG4:BG34">
    <cfRule type="beginsWith" dxfId="19" priority="87" operator="beginsWith" text="S">
      <formula>LEFT(BG4,LEN("S"))="S"</formula>
    </cfRule>
  </conditionalFormatting>
  <conditionalFormatting sqref="BG32">
    <cfRule type="expression" dxfId="18" priority="80" stopIfTrue="1">
      <formula>ISERROR($BG$32)</formula>
    </cfRule>
  </conditionalFormatting>
  <conditionalFormatting sqref="BH4:BL34">
    <cfRule type="expression" dxfId="17" priority="29" stopIfTrue="1">
      <formula>($BG4="Sat")*(BH4="Vacation")</formula>
    </cfRule>
    <cfRule type="expression" dxfId="16" priority="28">
      <formula>($BG4="Sun")*(BH4="Vacation")</formula>
    </cfRule>
  </conditionalFormatting>
  <conditionalFormatting sqref="BN34:BO34">
    <cfRule type="expression" dxfId="15" priority="67">
      <formula>ISERROR($BO$34)</formula>
    </cfRule>
  </conditionalFormatting>
  <conditionalFormatting sqref="BO4:BO34">
    <cfRule type="beginsWith" dxfId="14" priority="86" operator="beginsWith" text="S">
      <formula>LEFT(BO4,LEN("S"))="S"</formula>
    </cfRule>
  </conditionalFormatting>
  <conditionalFormatting sqref="BP4:BT34">
    <cfRule type="expression" dxfId="13" priority="25" stopIfTrue="1">
      <formula>($BO4="Sat")*(BP4="Vacation")</formula>
    </cfRule>
    <cfRule type="expression" dxfId="12" priority="24">
      <formula>($BO4="Sun")*(BP4="Vacation")</formula>
    </cfRule>
  </conditionalFormatting>
  <conditionalFormatting sqref="BV34:BW34">
    <cfRule type="expression" dxfId="11" priority="71">
      <formula>ISERROR($BW$34)</formula>
    </cfRule>
  </conditionalFormatting>
  <conditionalFormatting sqref="BW4:BW34">
    <cfRule type="beginsWith" dxfId="10" priority="85" operator="beginsWith" text="S">
      <formula>LEFT(BW4,LEN("S"))="S"</formula>
    </cfRule>
  </conditionalFormatting>
  <conditionalFormatting sqref="BX4:CB34">
    <cfRule type="expression" dxfId="9" priority="21">
      <formula>($BW4="Sat")*(BX4="Vacation")</formula>
    </cfRule>
    <cfRule type="expression" dxfId="8" priority="20">
      <formula>($BW4="Sun")*(BX4="Vacation")</formula>
    </cfRule>
  </conditionalFormatting>
  <conditionalFormatting sqref="CD34:CE34">
    <cfRule type="expression" dxfId="7" priority="66">
      <formula>ISERROR($CE$34)</formula>
    </cfRule>
  </conditionalFormatting>
  <conditionalFormatting sqref="CE4:CE34">
    <cfRule type="beginsWith" dxfId="6" priority="84" operator="beginsWith" text="S">
      <formula>LEFT(CE4,LEN("S"))="S"</formula>
    </cfRule>
  </conditionalFormatting>
  <conditionalFormatting sqref="CF4:CJ34">
    <cfRule type="expression" dxfId="5" priority="16">
      <formula>($CE4="Sun")*(CF4="Vacation")</formula>
    </cfRule>
    <cfRule type="expression" dxfId="4" priority="17" stopIfTrue="1">
      <formula>($CE4="Sat")*(CF4="Vacation")</formula>
    </cfRule>
  </conditionalFormatting>
  <conditionalFormatting sqref="CL34:CM34">
    <cfRule type="expression" dxfId="3" priority="70">
      <formula>ISERROR($CM$34)</formula>
    </cfRule>
  </conditionalFormatting>
  <conditionalFormatting sqref="CM4:CM34">
    <cfRule type="beginsWith" dxfId="2" priority="83" operator="beginsWith" text="S">
      <formula>LEFT(CM4,LEN("S"))="S"</formula>
    </cfRule>
  </conditionalFormatting>
  <conditionalFormatting sqref="CN4:CR34">
    <cfRule type="expression" dxfId="1" priority="2">
      <formula>($CM4="Sun")*(CN4="Vacation")</formula>
    </cfRule>
    <cfRule type="expression" dxfId="0" priority="3">
      <formula>($CM4="Sat")*(CN4="Vacation")</formula>
    </cfRule>
  </conditionalFormatting>
  <pageMargins left="0.7" right="0.7" top="0.75" bottom="0.75" header="0.3" footer="0.3"/>
  <ignoredErrors>
    <ignoredError sqref="BG32:BG34 AI34 S34 BW34 CM34 AY32:AY34 AA34 BO34 K34 CE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Overview!$B$41:$B$43</xm:f>
          </x14:formula1>
          <xm:sqref>T4:X34 CF4:CJ34 BX4:CB34 BP4:BT34 BH4:BL34 AZ4:BD34 AR4:AV34 AB4:AF34 D4:H34 L4:P34 CN4:CR34 AJ4:AN34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FABC9-017D-4A5B-8260-973937E92CE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632d7a3c-2636-4fbc-bfaa-8298acc4d77a"/>
    <ds:schemaRef ds:uri="http://schemas.openxmlformats.org/package/2006/metadata/core-properties"/>
    <ds:schemaRef ds:uri="http://schemas.microsoft.com/office/2006/documentManagement/types"/>
    <ds:schemaRef ds:uri="2c6b6837-f67f-461d-98c3-73fced274538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B7F602-F138-4711-9B3C-BEE984349D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59B09-62E6-4D9C-AAE4-585650976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Linda Carter</cp:lastModifiedBy>
  <cp:revision/>
  <dcterms:created xsi:type="dcterms:W3CDTF">2025-10-10T17:37:28Z</dcterms:created>
  <dcterms:modified xsi:type="dcterms:W3CDTF">2026-06-12T16:41:58Z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